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般户" sheetId="2" r:id="rId1"/>
    <sheet name="脱贫户（含监测户）" sheetId="3" r:id="rId2"/>
    <sheet name="乡汇总" sheetId="4" r:id="rId3"/>
    <sheet name="销售主体" sheetId="5" r:id="rId4"/>
  </sheets>
  <definedNames>
    <definedName name="_xlnm._FilterDatabase" localSheetId="0" hidden="1">一般户!$A$4:$G$390</definedName>
    <definedName name="_xlnm._FilterDatabase" localSheetId="1" hidden="1">'脱贫户（含监测户）'!$A$4:$F$332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<sst xmlns="http://schemas.openxmlformats.org/spreadsheetml/2006/main" count="1510" uniqueCount="771">
  <si>
    <t>彭阳县2025年山林权改革奖补资金项目山桃核山杏核采摘销售（一般户）第五批补助资金兑现公示表</t>
  </si>
  <si>
    <t>填报单位：王洼镇人民政府                                                                     单位：公斤、元/公斤、元</t>
  </si>
  <si>
    <t>序号</t>
  </si>
  <si>
    <t>采摘户姓名</t>
  </si>
  <si>
    <t>采摘量
（公斤）</t>
  </si>
  <si>
    <t>补助标准
（元/公斤）</t>
  </si>
  <si>
    <t>补助金额
（元）</t>
  </si>
  <si>
    <t>备注</t>
  </si>
  <si>
    <t>合计</t>
  </si>
  <si>
    <t>马清河</t>
  </si>
  <si>
    <t>矿区街</t>
  </si>
  <si>
    <t>口得银</t>
  </si>
  <si>
    <t>姚岔村</t>
  </si>
  <si>
    <t>刘军</t>
  </si>
  <si>
    <t>杨占武</t>
  </si>
  <si>
    <t>陈得霞</t>
  </si>
  <si>
    <t>薛广仁</t>
  </si>
  <si>
    <t>马掌村</t>
  </si>
  <si>
    <t>沈廷军</t>
  </si>
  <si>
    <t>李争刚</t>
  </si>
  <si>
    <t>张志聪</t>
  </si>
  <si>
    <t>董小芹</t>
  </si>
  <si>
    <t>董应伟</t>
  </si>
  <si>
    <t>马兵</t>
  </si>
  <si>
    <t>马秀粉</t>
  </si>
  <si>
    <t>海凤军</t>
  </si>
  <si>
    <t>马正祥</t>
  </si>
  <si>
    <t>马学富</t>
  </si>
  <si>
    <t>崔彦强</t>
  </si>
  <si>
    <t>张志和</t>
  </si>
  <si>
    <t>董克军</t>
  </si>
  <si>
    <t>张小珍</t>
  </si>
  <si>
    <t>马有录</t>
  </si>
  <si>
    <t>徐万君</t>
  </si>
  <si>
    <t>团庄村</t>
  </si>
  <si>
    <t>杨万平</t>
  </si>
  <si>
    <t>陈世平</t>
  </si>
  <si>
    <t>韩祥</t>
  </si>
  <si>
    <t>韩志军</t>
  </si>
  <si>
    <t>北洼村</t>
  </si>
  <si>
    <t>郭振亮</t>
  </si>
  <si>
    <t>韩国全</t>
  </si>
  <si>
    <t>陈德林</t>
  </si>
  <si>
    <t>刘家军</t>
  </si>
  <si>
    <t>张奋蓉</t>
  </si>
  <si>
    <t>张东</t>
  </si>
  <si>
    <t>赵玉刚</t>
  </si>
  <si>
    <t>王洼村</t>
  </si>
  <si>
    <t>赵玉君</t>
  </si>
  <si>
    <t>谈万利</t>
  </si>
  <si>
    <t>张志荣</t>
  </si>
  <si>
    <t>王建凯</t>
  </si>
  <si>
    <t>兰明广</t>
  </si>
  <si>
    <t>朱广辉</t>
  </si>
  <si>
    <t>朱志文</t>
  </si>
  <si>
    <t>张兴明</t>
  </si>
  <si>
    <t>李沛国</t>
  </si>
  <si>
    <t>邓万珍</t>
  </si>
  <si>
    <t>朱广乾</t>
  </si>
  <si>
    <t>赵国库</t>
  </si>
  <si>
    <t>邓斌</t>
  </si>
  <si>
    <t>李科</t>
  </si>
  <si>
    <t>安小兵</t>
  </si>
  <si>
    <t>韩连军</t>
  </si>
  <si>
    <t>林正义</t>
  </si>
  <si>
    <t>张登祥</t>
  </si>
  <si>
    <t>方汪过</t>
  </si>
  <si>
    <t>陈发儒</t>
  </si>
  <si>
    <t>朱金桥</t>
  </si>
  <si>
    <t>李登库</t>
  </si>
  <si>
    <t>李寨村</t>
  </si>
  <si>
    <t>杨怀武</t>
  </si>
  <si>
    <t>袁金荣</t>
  </si>
  <si>
    <t>陈治平</t>
  </si>
  <si>
    <t>李玉刚</t>
  </si>
  <si>
    <t>安西梅</t>
  </si>
  <si>
    <t>朱清荣</t>
  </si>
  <si>
    <t>宁兆荣</t>
  </si>
  <si>
    <t>汪治成</t>
  </si>
  <si>
    <t>时云</t>
  </si>
  <si>
    <t>杜兴山</t>
  </si>
  <si>
    <t>郭俊莉</t>
  </si>
  <si>
    <t>佘占学</t>
  </si>
  <si>
    <t>范志鹏</t>
  </si>
  <si>
    <t>刘兵</t>
  </si>
  <si>
    <t>李国忠</t>
  </si>
  <si>
    <t>王志君</t>
  </si>
  <si>
    <t>崖堡村</t>
  </si>
  <si>
    <t>梁建有</t>
  </si>
  <si>
    <t>韩志刚</t>
  </si>
  <si>
    <t>朱小波</t>
  </si>
  <si>
    <t>朱正科</t>
  </si>
  <si>
    <t>王进成</t>
  </si>
  <si>
    <t>杨孝平</t>
  </si>
  <si>
    <t>梁建成</t>
  </si>
  <si>
    <t>梁锦勤</t>
  </si>
  <si>
    <t>刘彩萍</t>
  </si>
  <si>
    <t>梁建国</t>
  </si>
  <si>
    <t>朱正前</t>
  </si>
  <si>
    <t>刘俊</t>
  </si>
  <si>
    <t>潘生录</t>
  </si>
  <si>
    <t>潘生龙</t>
  </si>
  <si>
    <t>梁建刚</t>
  </si>
  <si>
    <t>刘银霞</t>
  </si>
  <si>
    <t>曹永平</t>
  </si>
  <si>
    <t>杨克军</t>
  </si>
  <si>
    <t>张建武</t>
  </si>
  <si>
    <t>李岔村</t>
  </si>
  <si>
    <t>范金会</t>
  </si>
  <si>
    <t>苏安斌</t>
  </si>
  <si>
    <t>陈利红</t>
  </si>
  <si>
    <t>叶生权</t>
  </si>
  <si>
    <t>蒙玉东</t>
  </si>
  <si>
    <t>张世智</t>
  </si>
  <si>
    <t>苏安宗</t>
  </si>
  <si>
    <t>李洼村</t>
  </si>
  <si>
    <t>刘广东</t>
  </si>
  <si>
    <t>张连兵</t>
  </si>
  <si>
    <t>张登</t>
  </si>
  <si>
    <t>韩利</t>
  </si>
  <si>
    <t>李勤叶</t>
  </si>
  <si>
    <t>杨守仁</t>
  </si>
  <si>
    <t>苏炳定</t>
  </si>
  <si>
    <t>苏炳武</t>
  </si>
  <si>
    <t>杨林山</t>
  </si>
  <si>
    <t>韩应武</t>
  </si>
  <si>
    <t>韩维富</t>
  </si>
  <si>
    <t>韩应峰</t>
  </si>
  <si>
    <t>刘进鑫</t>
  </si>
  <si>
    <t>杨波</t>
  </si>
  <si>
    <t>苏东</t>
  </si>
  <si>
    <t>苏发</t>
  </si>
  <si>
    <t>苏安丁</t>
  </si>
  <si>
    <t>韩应升</t>
  </si>
  <si>
    <t>苏让</t>
  </si>
  <si>
    <t>张云</t>
  </si>
  <si>
    <t>杨粉萍</t>
  </si>
  <si>
    <t>苏安会</t>
  </si>
  <si>
    <t>张占军</t>
  </si>
  <si>
    <t>贾得林</t>
  </si>
  <si>
    <t>吴建香</t>
  </si>
  <si>
    <t>杨守庭</t>
  </si>
  <si>
    <t>杨文鹏</t>
  </si>
  <si>
    <t>苏安仓</t>
  </si>
  <si>
    <t>杨治军</t>
  </si>
  <si>
    <t>苏东弟</t>
  </si>
  <si>
    <t>杨治东</t>
  </si>
  <si>
    <t>杨贵山</t>
  </si>
  <si>
    <t>苏炳儒</t>
  </si>
  <si>
    <t>苏炳华</t>
  </si>
  <si>
    <t>韩志荣</t>
  </si>
  <si>
    <t>张斌远</t>
  </si>
  <si>
    <t>杨东山</t>
  </si>
  <si>
    <t>贾志兰</t>
  </si>
  <si>
    <t>苏安智</t>
  </si>
  <si>
    <t>贾忠富</t>
  </si>
  <si>
    <t>赵志银</t>
  </si>
  <si>
    <t>赵志成</t>
  </si>
  <si>
    <t>张占武</t>
  </si>
  <si>
    <t>张佐仁</t>
  </si>
  <si>
    <t>张连升</t>
  </si>
  <si>
    <t>苏安富</t>
  </si>
  <si>
    <t>苏安军</t>
  </si>
  <si>
    <t>海耀刚（小）</t>
  </si>
  <si>
    <t>杨寨村</t>
  </si>
  <si>
    <t>胡小明</t>
  </si>
  <si>
    <t>姬平兰</t>
  </si>
  <si>
    <t>马金梅</t>
  </si>
  <si>
    <t>武金仓</t>
  </si>
  <si>
    <t>张彩萍</t>
  </si>
  <si>
    <t>张远峰</t>
  </si>
  <si>
    <t>赵俊银</t>
  </si>
  <si>
    <t>朱荣国</t>
  </si>
  <si>
    <t>扈世军</t>
  </si>
  <si>
    <t>杨立文</t>
  </si>
  <si>
    <t>朱虎仁</t>
  </si>
  <si>
    <t>王连清</t>
  </si>
  <si>
    <t>朱治军</t>
  </si>
  <si>
    <t>扈耀得</t>
  </si>
  <si>
    <t>梁作有</t>
  </si>
  <si>
    <t>张举成</t>
  </si>
  <si>
    <t>孟佰芳</t>
  </si>
  <si>
    <t>杨晓霞</t>
  </si>
  <si>
    <t>杨廷军</t>
  </si>
  <si>
    <t>张治有</t>
  </si>
  <si>
    <t>杨真贵</t>
  </si>
  <si>
    <t>苏雪花</t>
  </si>
  <si>
    <t>陈玉堂</t>
  </si>
  <si>
    <t>张远喜</t>
  </si>
  <si>
    <t>郭彩梅</t>
  </si>
  <si>
    <t>虎兴川</t>
  </si>
  <si>
    <t>贾述财</t>
  </si>
  <si>
    <t>王正林</t>
  </si>
  <si>
    <t>贾效辉</t>
  </si>
  <si>
    <t>杨守银</t>
  </si>
  <si>
    <t>骆长禄</t>
  </si>
  <si>
    <t>梁壕村</t>
  </si>
  <si>
    <t>刘鹏俭</t>
  </si>
  <si>
    <t>许武</t>
  </si>
  <si>
    <t>刘进玺</t>
  </si>
  <si>
    <t>刘秀云</t>
  </si>
  <si>
    <t>刘宗顶</t>
  </si>
  <si>
    <t>李广齐</t>
  </si>
  <si>
    <t>马进文</t>
  </si>
  <si>
    <t>顾志君</t>
  </si>
  <si>
    <t>胡世祥</t>
  </si>
  <si>
    <t>杨希荣</t>
  </si>
  <si>
    <t>宽文杰</t>
  </si>
  <si>
    <t>陈维祺</t>
  </si>
  <si>
    <t>王汉龙</t>
  </si>
  <si>
    <t>邹志祥</t>
  </si>
  <si>
    <t>扈耀强</t>
  </si>
  <si>
    <t>海朝富</t>
  </si>
  <si>
    <t>山庄村</t>
  </si>
  <si>
    <t>海世有</t>
  </si>
  <si>
    <t>海朝林</t>
  </si>
  <si>
    <t>海荣</t>
  </si>
  <si>
    <t>马义富</t>
  </si>
  <si>
    <t>马义平</t>
  </si>
  <si>
    <t>摆小平</t>
  </si>
  <si>
    <t>马义川</t>
  </si>
  <si>
    <t>马成</t>
  </si>
  <si>
    <t>海小军</t>
  </si>
  <si>
    <t>海朝发</t>
  </si>
  <si>
    <t>海朝廷</t>
  </si>
  <si>
    <t>母全花</t>
  </si>
  <si>
    <t>马维会</t>
  </si>
  <si>
    <t>海朝军</t>
  </si>
  <si>
    <t>沙军</t>
  </si>
  <si>
    <t>姬治国</t>
  </si>
  <si>
    <t>苏海莲</t>
  </si>
  <si>
    <t>妥军</t>
  </si>
  <si>
    <t>姬军</t>
  </si>
  <si>
    <t>海成</t>
  </si>
  <si>
    <t>马义成</t>
  </si>
  <si>
    <t>周治宏</t>
  </si>
  <si>
    <t>姬佐仁</t>
  </si>
  <si>
    <t>马成军</t>
  </si>
  <si>
    <t>马成山</t>
  </si>
  <si>
    <t>马义梅</t>
  </si>
  <si>
    <t>海朝文</t>
  </si>
  <si>
    <t>贾元忠</t>
  </si>
  <si>
    <t>花芦村</t>
  </si>
  <si>
    <t>马宗成</t>
  </si>
  <si>
    <t>马保军</t>
  </si>
  <si>
    <t>海春福</t>
  </si>
  <si>
    <t>马玉军</t>
  </si>
  <si>
    <t>海向清</t>
  </si>
  <si>
    <t>海向保</t>
  </si>
  <si>
    <t>张吉海</t>
  </si>
  <si>
    <t>张东月</t>
  </si>
  <si>
    <t>海玉贵</t>
  </si>
  <si>
    <t>海波</t>
  </si>
  <si>
    <t>沈怀成</t>
  </si>
  <si>
    <t>马宗怀</t>
  </si>
  <si>
    <t>海军</t>
  </si>
  <si>
    <t>马保珍</t>
  </si>
  <si>
    <t>海正鹏</t>
  </si>
  <si>
    <t>朱毅</t>
  </si>
  <si>
    <t>陡沟村</t>
  </si>
  <si>
    <t>王登斌</t>
  </si>
  <si>
    <t>吴世帮</t>
  </si>
  <si>
    <t>王秀珍</t>
  </si>
  <si>
    <t>郑海梅</t>
  </si>
  <si>
    <t>朱克秉</t>
  </si>
  <si>
    <t>王三银</t>
  </si>
  <si>
    <t>马占芳</t>
  </si>
  <si>
    <t>孙阳村</t>
  </si>
  <si>
    <t>姬宗龙</t>
  </si>
  <si>
    <t>姬金仓</t>
  </si>
  <si>
    <t>姬少明</t>
  </si>
  <si>
    <t>王彦虎</t>
  </si>
  <si>
    <t>姬少良</t>
  </si>
  <si>
    <t>姬少付</t>
  </si>
  <si>
    <t>姬飞鹏</t>
  </si>
  <si>
    <t>姬智</t>
  </si>
  <si>
    <t>姬赵荣</t>
  </si>
  <si>
    <t>王彦俊</t>
  </si>
  <si>
    <t>吴连仓</t>
  </si>
  <si>
    <t>王彦军</t>
  </si>
  <si>
    <t>丁向虎</t>
  </si>
  <si>
    <t>马金鱼</t>
  </si>
  <si>
    <t>海瑞</t>
  </si>
  <si>
    <t>海文学</t>
  </si>
  <si>
    <t>海向平</t>
  </si>
  <si>
    <t>王翠花</t>
  </si>
  <si>
    <t>姬秀仓</t>
  </si>
  <si>
    <t>马治忠</t>
  </si>
  <si>
    <t>姬秀英</t>
  </si>
  <si>
    <t>马科儿</t>
  </si>
  <si>
    <t>马朋林</t>
  </si>
  <si>
    <t>海向冈</t>
  </si>
  <si>
    <t>海青银</t>
  </si>
  <si>
    <t>路寨</t>
  </si>
  <si>
    <t>安国</t>
  </si>
  <si>
    <t>马正芳</t>
  </si>
  <si>
    <t>邓岔村</t>
  </si>
  <si>
    <t>姬秀兰</t>
  </si>
  <si>
    <t>马荣</t>
  </si>
  <si>
    <t>马生金</t>
  </si>
  <si>
    <t>海刚</t>
  </si>
  <si>
    <t>马成荣</t>
  </si>
  <si>
    <t>马涛</t>
  </si>
  <si>
    <t>海金平</t>
  </si>
  <si>
    <t>李志鹏</t>
  </si>
  <si>
    <t>马生库</t>
  </si>
  <si>
    <t>马秀兰</t>
  </si>
  <si>
    <t>赵沟村</t>
  </si>
  <si>
    <t>张世龙</t>
  </si>
  <si>
    <t>张世乾</t>
  </si>
  <si>
    <t>李玉琴</t>
  </si>
  <si>
    <t>王永军</t>
  </si>
  <si>
    <t>佘志科</t>
  </si>
  <si>
    <t>王芳生</t>
  </si>
  <si>
    <t>王玉文</t>
  </si>
  <si>
    <t>张霞</t>
  </si>
  <si>
    <t>宋连兵</t>
  </si>
  <si>
    <t>郭维兵</t>
  </si>
  <si>
    <t>罗成</t>
  </si>
  <si>
    <t>袁志锋</t>
  </si>
  <si>
    <t>王立新</t>
  </si>
  <si>
    <t>张彩荣</t>
  </si>
  <si>
    <t>蔡福军</t>
  </si>
  <si>
    <t>刘杰</t>
  </si>
  <si>
    <t>杜贵军</t>
  </si>
  <si>
    <t>张学芳</t>
  </si>
  <si>
    <t>袁士珍</t>
  </si>
  <si>
    <t>常金花</t>
  </si>
  <si>
    <t>王平</t>
  </si>
  <si>
    <t>王永忠</t>
  </si>
  <si>
    <t>庞玉堂</t>
  </si>
  <si>
    <t>景兴</t>
  </si>
  <si>
    <t>景治财</t>
  </si>
  <si>
    <t>刘治文</t>
  </si>
  <si>
    <t>路广成</t>
  </si>
  <si>
    <t>刘成</t>
  </si>
  <si>
    <t>贾满孔</t>
  </si>
  <si>
    <t>刘瑞</t>
  </si>
  <si>
    <t>刘宗明</t>
  </si>
  <si>
    <t>虎维军</t>
  </si>
  <si>
    <t>路金柱</t>
  </si>
  <si>
    <t>郭维明</t>
  </si>
  <si>
    <t>袁士保</t>
  </si>
  <si>
    <t>袁士贵</t>
  </si>
  <si>
    <t>王会勤</t>
  </si>
  <si>
    <t>崔生玉</t>
  </si>
  <si>
    <t>张秀荣</t>
  </si>
  <si>
    <t>陈彦江</t>
  </si>
  <si>
    <t>刘荣</t>
  </si>
  <si>
    <t>刘翠霞</t>
  </si>
  <si>
    <t>古兆库</t>
  </si>
  <si>
    <t>尚台村</t>
  </si>
  <si>
    <t>何勇</t>
  </si>
  <si>
    <t>石岔村</t>
  </si>
  <si>
    <t>崔生有</t>
  </si>
  <si>
    <t>何东</t>
  </si>
  <si>
    <t>崔生智</t>
  </si>
  <si>
    <t>连沛雄</t>
  </si>
  <si>
    <t>马莲花</t>
  </si>
  <si>
    <t>李用珠</t>
  </si>
  <si>
    <t>王举元</t>
  </si>
  <si>
    <t>李志明</t>
  </si>
  <si>
    <t>姬满才</t>
  </si>
  <si>
    <t>张奋琴</t>
  </si>
  <si>
    <t>史军</t>
  </si>
  <si>
    <t>杨永梅</t>
  </si>
  <si>
    <t>王玉玺</t>
  </si>
  <si>
    <t>张奋元</t>
  </si>
  <si>
    <t>张奋江</t>
  </si>
  <si>
    <t>马志中</t>
  </si>
  <si>
    <t>王荣</t>
  </si>
  <si>
    <t>史忠</t>
  </si>
  <si>
    <t>何淑彩</t>
  </si>
  <si>
    <t>王明富</t>
  </si>
  <si>
    <t>王俊兴</t>
  </si>
  <si>
    <t>李保忠</t>
  </si>
  <si>
    <t>薛治有</t>
  </si>
  <si>
    <t>赵守平</t>
  </si>
  <si>
    <t>鲁虹霞</t>
  </si>
  <si>
    <t>赵守文</t>
  </si>
  <si>
    <t>鲁安慧</t>
  </si>
  <si>
    <t>李春霞</t>
  </si>
  <si>
    <t>王举观</t>
  </si>
  <si>
    <t>刘俊生</t>
  </si>
  <si>
    <t>张宏</t>
  </si>
  <si>
    <t>张奋明</t>
  </si>
  <si>
    <t>袁树军</t>
  </si>
  <si>
    <t>马维兰</t>
  </si>
  <si>
    <t>薛治库</t>
  </si>
  <si>
    <t>王俊祥</t>
  </si>
  <si>
    <t>何志莲</t>
  </si>
  <si>
    <t>史东</t>
  </si>
  <si>
    <t>李芳雄</t>
  </si>
  <si>
    <t>鲁海宁</t>
  </si>
  <si>
    <t>马晓艳</t>
  </si>
  <si>
    <t>袁树生</t>
  </si>
  <si>
    <t>何旭东</t>
  </si>
  <si>
    <t>黄万平</t>
  </si>
  <si>
    <t>鲁安汉</t>
  </si>
  <si>
    <t>陈守珠</t>
  </si>
  <si>
    <t>海向信</t>
  </si>
  <si>
    <t>董玉东</t>
  </si>
  <si>
    <t>何宪君</t>
  </si>
  <si>
    <t>马义吉</t>
  </si>
  <si>
    <t>姬文财</t>
  </si>
  <si>
    <t>张治忠</t>
  </si>
  <si>
    <t>何发</t>
  </si>
  <si>
    <t>薛治乾</t>
  </si>
  <si>
    <t>薛治科</t>
  </si>
  <si>
    <t>陈建君</t>
  </si>
  <si>
    <t>薛治金</t>
  </si>
  <si>
    <t>张广发</t>
  </si>
  <si>
    <t>何宪聪</t>
  </si>
  <si>
    <t>史芳</t>
  </si>
  <si>
    <t>李建山</t>
  </si>
  <si>
    <t>彭阳县2025年山林权改革奖补资金项目山桃核山杏核采摘销售（脱贫户含监测户）第五批补助资金兑现公示表</t>
  </si>
  <si>
    <t>填报单位：王洼镇人民政府                                                         单位：公斤、元/公斤、元</t>
  </si>
  <si>
    <t>李存仓</t>
  </si>
  <si>
    <t>郭彩琴</t>
  </si>
  <si>
    <t>海朝科</t>
  </si>
  <si>
    <t>赵志明</t>
  </si>
  <si>
    <t>党俊臣</t>
  </si>
  <si>
    <t>侯占军</t>
  </si>
  <si>
    <t>董克廷</t>
  </si>
  <si>
    <t>王文斌</t>
  </si>
  <si>
    <t>沈廷文</t>
  </si>
  <si>
    <t>薛广堂</t>
  </si>
  <si>
    <t>薛广富</t>
  </si>
  <si>
    <t>董应璋</t>
  </si>
  <si>
    <t>马保均</t>
  </si>
  <si>
    <t>马学仓</t>
  </si>
  <si>
    <t>海生荣</t>
  </si>
  <si>
    <t>马保兵</t>
  </si>
  <si>
    <t>范铎贵</t>
  </si>
  <si>
    <t>李维军</t>
  </si>
  <si>
    <t>袁生举</t>
  </si>
  <si>
    <t>黄如全</t>
  </si>
  <si>
    <t>徐万财</t>
  </si>
  <si>
    <t>陈世昌</t>
  </si>
  <si>
    <t>韩峰</t>
  </si>
  <si>
    <t>邵登发</t>
  </si>
  <si>
    <t>马玉兰</t>
  </si>
  <si>
    <t>徐世斌</t>
  </si>
  <si>
    <t>刘仓</t>
  </si>
  <si>
    <t>刘省省</t>
  </si>
  <si>
    <t>蔡珍</t>
  </si>
  <si>
    <t>刘莉莉</t>
  </si>
  <si>
    <t>崔建堂</t>
  </si>
  <si>
    <t>张凤霞</t>
  </si>
  <si>
    <t>徐世升</t>
  </si>
  <si>
    <t>李怀成</t>
  </si>
  <si>
    <t>蔡炳有</t>
  </si>
  <si>
    <t>刘大业</t>
  </si>
  <si>
    <t>时建浩</t>
  </si>
  <si>
    <t>张永兵</t>
  </si>
  <si>
    <t>张建忠</t>
  </si>
  <si>
    <t>李彦杰</t>
  </si>
  <si>
    <t>张学广</t>
  </si>
  <si>
    <t>景向国</t>
  </si>
  <si>
    <t>李玉成</t>
  </si>
  <si>
    <t>宁兆仁</t>
  </si>
  <si>
    <t>杜雨山</t>
  </si>
  <si>
    <t>陈治山</t>
  </si>
  <si>
    <t>张向平</t>
  </si>
  <si>
    <t>陶文武</t>
  </si>
  <si>
    <t>刘忠</t>
  </si>
  <si>
    <t>袁金刚</t>
  </si>
  <si>
    <t>王志银</t>
  </si>
  <si>
    <t>焦永勤</t>
  </si>
  <si>
    <t>郝志林</t>
  </si>
  <si>
    <t>郝志成</t>
  </si>
  <si>
    <t>王应礼</t>
  </si>
  <si>
    <t>朱正忠</t>
  </si>
  <si>
    <t>谈仲斌</t>
  </si>
  <si>
    <t>韩耀福</t>
  </si>
  <si>
    <t>梁宗福</t>
  </si>
  <si>
    <t>张宏鹏</t>
  </si>
  <si>
    <t>张生玉</t>
  </si>
  <si>
    <t>刘功</t>
  </si>
  <si>
    <t>马孝廷</t>
  </si>
  <si>
    <t>曹登祥</t>
  </si>
  <si>
    <t>曹永斌</t>
  </si>
  <si>
    <t>范广仓</t>
  </si>
  <si>
    <t>范广俭</t>
  </si>
  <si>
    <t>苏安应</t>
  </si>
  <si>
    <t>张利</t>
  </si>
  <si>
    <t>叶果</t>
  </si>
  <si>
    <t>苏安鹏</t>
  </si>
  <si>
    <t>赵丕德</t>
  </si>
  <si>
    <t>叶方</t>
  </si>
  <si>
    <t>惠文祥</t>
  </si>
  <si>
    <t>苏安文</t>
  </si>
  <si>
    <t>程顶玺</t>
  </si>
  <si>
    <t>叶正东</t>
  </si>
  <si>
    <t>范广有</t>
  </si>
  <si>
    <t>张建兵</t>
  </si>
  <si>
    <t>张涛</t>
  </si>
  <si>
    <t>张建海</t>
  </si>
  <si>
    <t>王志林</t>
  </si>
  <si>
    <t>闫琴月</t>
  </si>
  <si>
    <t>李彩玲</t>
  </si>
  <si>
    <t>苏炳山</t>
  </si>
  <si>
    <t>苏玉文</t>
  </si>
  <si>
    <t>苏炳文</t>
  </si>
  <si>
    <t>韩志成</t>
  </si>
  <si>
    <t>苏安志</t>
  </si>
  <si>
    <t>海发</t>
  </si>
  <si>
    <t>海向军</t>
  </si>
  <si>
    <t>海耀刚</t>
  </si>
  <si>
    <t>海耀学</t>
  </si>
  <si>
    <t>胡生慧</t>
  </si>
  <si>
    <t>贾秉乾</t>
  </si>
  <si>
    <t>贾粉琴</t>
  </si>
  <si>
    <t>梁占福</t>
  </si>
  <si>
    <t>马庭</t>
  </si>
  <si>
    <t>王志祥</t>
  </si>
  <si>
    <t>闫有邦</t>
  </si>
  <si>
    <t>杨国军</t>
  </si>
  <si>
    <t>杨茂栋</t>
  </si>
  <si>
    <t>张秉堂</t>
  </si>
  <si>
    <t>张远平</t>
  </si>
  <si>
    <t>胡生军</t>
  </si>
  <si>
    <t>胡生斌</t>
  </si>
  <si>
    <t>吕安荣</t>
  </si>
  <si>
    <t>海耀录</t>
  </si>
  <si>
    <t>贾述堂</t>
  </si>
  <si>
    <t>姬文梅</t>
  </si>
  <si>
    <t>杨成武</t>
  </si>
  <si>
    <t>海向贵</t>
  </si>
  <si>
    <t>张治斌</t>
  </si>
  <si>
    <t>张孝林</t>
  </si>
  <si>
    <t>王正吉</t>
  </si>
  <si>
    <t>李天秀</t>
  </si>
  <si>
    <t>王正东</t>
  </si>
  <si>
    <t>张凤川</t>
  </si>
  <si>
    <t>扈世国</t>
  </si>
  <si>
    <t>谢应龙</t>
  </si>
  <si>
    <t>胡生金</t>
  </si>
  <si>
    <t>海凤芳</t>
  </si>
  <si>
    <t>海向朝</t>
  </si>
  <si>
    <t>扈世宝</t>
  </si>
  <si>
    <t>杨守全</t>
  </si>
  <si>
    <t>张荣广</t>
  </si>
  <si>
    <t>贾孝文</t>
  </si>
  <si>
    <t>刘进喜</t>
  </si>
  <si>
    <t>许斌</t>
  </si>
  <si>
    <t>刘升朝</t>
  </si>
  <si>
    <t>刘鹏龙</t>
  </si>
  <si>
    <t>韩秉清</t>
  </si>
  <si>
    <t>陈邦文</t>
  </si>
  <si>
    <t>王汉杰</t>
  </si>
  <si>
    <t>王汉斌</t>
  </si>
  <si>
    <t>朱小琴</t>
  </si>
  <si>
    <t>胡世荣</t>
  </si>
  <si>
    <t>韩佩卿</t>
  </si>
  <si>
    <t>陈志刚</t>
  </si>
  <si>
    <t>孙贵</t>
  </si>
  <si>
    <t>杨国库</t>
  </si>
  <si>
    <t>陈志君</t>
  </si>
  <si>
    <t>石长山</t>
  </si>
  <si>
    <t>黄永斌</t>
  </si>
  <si>
    <t>海朝山</t>
  </si>
  <si>
    <t>海甲龙</t>
  </si>
  <si>
    <t>海向科</t>
  </si>
  <si>
    <t>海朝月</t>
  </si>
  <si>
    <t>马义英</t>
  </si>
  <si>
    <t>妥生林</t>
  </si>
  <si>
    <t>海向录</t>
  </si>
  <si>
    <t>姬维存</t>
  </si>
  <si>
    <t>毛志杰</t>
  </si>
  <si>
    <t>马义祥</t>
  </si>
  <si>
    <t>马义军</t>
  </si>
  <si>
    <t>马拜克</t>
  </si>
  <si>
    <t>马洋</t>
  </si>
  <si>
    <t>李志芳</t>
  </si>
  <si>
    <t>海朝仁</t>
  </si>
  <si>
    <t>海发廷</t>
  </si>
  <si>
    <t>李金龙</t>
  </si>
  <si>
    <t>马兴英</t>
  </si>
  <si>
    <t>杨明兰</t>
  </si>
  <si>
    <t>杨彩凤</t>
  </si>
  <si>
    <t>海玉君</t>
  </si>
  <si>
    <t>李步荣</t>
  </si>
  <si>
    <t>马宗义</t>
  </si>
  <si>
    <t>沈玉林</t>
  </si>
  <si>
    <t>海鹏</t>
  </si>
  <si>
    <t>马宗智</t>
  </si>
  <si>
    <t>沈怀军</t>
  </si>
  <si>
    <t>王成</t>
  </si>
  <si>
    <t>沈玉香</t>
  </si>
  <si>
    <t>海保贵</t>
  </si>
  <si>
    <t>王小龙</t>
  </si>
  <si>
    <t>王三伟</t>
  </si>
  <si>
    <t>王三春</t>
  </si>
  <si>
    <t>裴有福</t>
  </si>
  <si>
    <t>赵国良</t>
  </si>
  <si>
    <t>袁志玉</t>
  </si>
  <si>
    <t>王占太</t>
  </si>
  <si>
    <t>王三顺</t>
  </si>
  <si>
    <t>王登昌</t>
  </si>
  <si>
    <t>王爱成</t>
  </si>
  <si>
    <t>李占得</t>
  </si>
  <si>
    <t>朱克权</t>
  </si>
  <si>
    <t>王三星</t>
  </si>
  <si>
    <t>马忠</t>
  </si>
  <si>
    <t>李金花</t>
  </si>
  <si>
    <t>马启芳</t>
  </si>
  <si>
    <t>李鸿贵</t>
  </si>
  <si>
    <t>姬少军</t>
  </si>
  <si>
    <t>姬少林</t>
  </si>
  <si>
    <t>马凤武</t>
  </si>
  <si>
    <t>姬赵生</t>
  </si>
  <si>
    <t>马忠兰</t>
  </si>
  <si>
    <t>姬平治</t>
  </si>
  <si>
    <t>姬秀如</t>
  </si>
  <si>
    <t>姬秀林</t>
  </si>
  <si>
    <t>姬少仓</t>
  </si>
  <si>
    <t>姬少荣</t>
  </si>
  <si>
    <t>姬平恩</t>
  </si>
  <si>
    <t>姬兆奎</t>
  </si>
  <si>
    <t>马海桃</t>
  </si>
  <si>
    <t>王彦省</t>
  </si>
  <si>
    <t>姬汉龙</t>
  </si>
  <si>
    <t>姬学文</t>
  </si>
  <si>
    <t>马守清</t>
  </si>
  <si>
    <t>姬平龙</t>
  </si>
  <si>
    <t>王彦朝</t>
  </si>
  <si>
    <t>马成川</t>
  </si>
  <si>
    <t>马峰</t>
  </si>
  <si>
    <t>马虎</t>
  </si>
  <si>
    <t>海正武</t>
  </si>
  <si>
    <t>海文贵</t>
  </si>
  <si>
    <t>海东</t>
  </si>
  <si>
    <t>马学贵</t>
  </si>
  <si>
    <t>海正明</t>
  </si>
  <si>
    <t>马鹏</t>
  </si>
  <si>
    <t>马有成</t>
  </si>
  <si>
    <t>王彦忠</t>
  </si>
  <si>
    <t>马成虎</t>
  </si>
  <si>
    <t>马保花</t>
  </si>
  <si>
    <t>马治品</t>
  </si>
  <si>
    <t>马学智</t>
  </si>
  <si>
    <t>马淑梅</t>
  </si>
  <si>
    <t>马治成</t>
  </si>
  <si>
    <t>海少玉</t>
  </si>
  <si>
    <t>马学林</t>
  </si>
  <si>
    <t>马东</t>
  </si>
  <si>
    <t>姬向东</t>
  </si>
  <si>
    <t>马科</t>
  </si>
  <si>
    <t>马军</t>
  </si>
  <si>
    <t>姬小军</t>
  </si>
  <si>
    <t>王东</t>
  </si>
  <si>
    <t>鲜少琴</t>
  </si>
  <si>
    <t>海朝梅</t>
  </si>
  <si>
    <t>姬宗治</t>
  </si>
  <si>
    <t>吴治军</t>
  </si>
  <si>
    <t>马伟</t>
  </si>
  <si>
    <t>马成刚</t>
  </si>
  <si>
    <t>海少春</t>
  </si>
  <si>
    <t>海正有</t>
  </si>
  <si>
    <t>海青儒</t>
  </si>
  <si>
    <t>路寨村</t>
  </si>
  <si>
    <t>海清奎</t>
  </si>
  <si>
    <t>杨金宗</t>
  </si>
  <si>
    <t>王怀林</t>
  </si>
  <si>
    <t>海青明</t>
  </si>
  <si>
    <t>马克省</t>
  </si>
  <si>
    <t>马进贵</t>
  </si>
  <si>
    <t>马克荣</t>
  </si>
  <si>
    <t>马克有</t>
  </si>
  <si>
    <t>海生发</t>
  </si>
  <si>
    <t>海珍</t>
  </si>
  <si>
    <t>海生忠</t>
  </si>
  <si>
    <t>马秀朋</t>
  </si>
  <si>
    <t>徐和林</t>
  </si>
  <si>
    <t>康生岐</t>
  </si>
  <si>
    <t>康生健</t>
  </si>
  <si>
    <t>袁士栋</t>
  </si>
  <si>
    <t>赵文举</t>
  </si>
  <si>
    <t>王立栋</t>
  </si>
  <si>
    <t>马启武</t>
  </si>
  <si>
    <t>刘治学</t>
  </si>
  <si>
    <t>李永红</t>
  </si>
  <si>
    <t>郭维俭</t>
  </si>
  <si>
    <t>虎维俊</t>
  </si>
  <si>
    <t>罗英</t>
  </si>
  <si>
    <t>王立元</t>
  </si>
  <si>
    <t>赵满忠</t>
  </si>
  <si>
    <t>赵进元</t>
  </si>
  <si>
    <t>席学亮</t>
  </si>
  <si>
    <t>王玉和</t>
  </si>
  <si>
    <t>庞玉明</t>
  </si>
  <si>
    <t>席维俊</t>
  </si>
  <si>
    <t>景生富</t>
  </si>
  <si>
    <t>景岱</t>
  </si>
  <si>
    <t>王玉勤</t>
  </si>
  <si>
    <t>杨汉功</t>
  </si>
  <si>
    <t>韩银花</t>
  </si>
  <si>
    <t>白小河</t>
  </si>
  <si>
    <t>郭凤玲</t>
  </si>
  <si>
    <t>王会玉</t>
  </si>
  <si>
    <t>潘玉琴</t>
  </si>
  <si>
    <t>惠淑琴</t>
  </si>
  <si>
    <t>蔡勇</t>
  </si>
  <si>
    <t>白小军</t>
  </si>
  <si>
    <t>景运</t>
  </si>
  <si>
    <t>庞玉虎</t>
  </si>
  <si>
    <t>郭维学</t>
  </si>
  <si>
    <t>郭维洲</t>
  </si>
  <si>
    <t>王海龙</t>
  </si>
  <si>
    <t>刘斌</t>
  </si>
  <si>
    <t>陈守会</t>
  </si>
  <si>
    <t>马进花</t>
  </si>
  <si>
    <t>马存吉</t>
  </si>
  <si>
    <t>史平</t>
  </si>
  <si>
    <t>马琴</t>
  </si>
  <si>
    <t>景正平</t>
  </si>
  <si>
    <t>李保廷</t>
  </si>
  <si>
    <t>薛永生</t>
  </si>
  <si>
    <t>何忠</t>
  </si>
  <si>
    <t>张军</t>
  </si>
  <si>
    <t>马生富</t>
  </si>
  <si>
    <t>海玉忠</t>
  </si>
  <si>
    <t>薛治孝</t>
  </si>
  <si>
    <t>何有</t>
  </si>
  <si>
    <t>李保东</t>
  </si>
  <si>
    <t>李保君</t>
  </si>
  <si>
    <t>何自君</t>
  </si>
  <si>
    <t>马秀梅</t>
  </si>
  <si>
    <t>赵守刚</t>
  </si>
  <si>
    <t>朱玉兰</t>
  </si>
  <si>
    <t>陈秉海</t>
  </si>
  <si>
    <t>鲁安智</t>
  </si>
  <si>
    <t>王治明</t>
  </si>
  <si>
    <t>姬佐花</t>
  </si>
  <si>
    <t>彭阳县2025年山林权改革奖补资金项目（林产品采摘销售）统计台账（乡汇总）</t>
  </si>
  <si>
    <t>填报单位：王洼镇人民政府                                                                          单位：户、个、公斤、元</t>
  </si>
  <si>
    <t>序
号</t>
  </si>
  <si>
    <t>村名</t>
  </si>
  <si>
    <t>一般户（户）</t>
  </si>
  <si>
    <t>脱贫户
含监测户（户）</t>
  </si>
  <si>
    <t>销售主体（个）</t>
  </si>
  <si>
    <t>销售补助金额（元）</t>
  </si>
  <si>
    <t>总采摘销售量
（公斤）</t>
  </si>
  <si>
    <t>总补助金额（元）</t>
  </si>
  <si>
    <t>彭阳县2025年山林权改革奖补资金项目山桃核山杏核采摘销售（销售主体）补助资金兑现公示表</t>
  </si>
  <si>
    <t>填报单位：王洼镇人民政府                                                                                单位：公斤、元/公斤、元</t>
  </si>
  <si>
    <t>销售主体名称</t>
  </si>
  <si>
    <t>销售量
（公斤）</t>
  </si>
  <si>
    <r>
      <t xml:space="preserve">补助标准
</t>
    </r>
    <r>
      <rPr>
        <sz val="9"/>
        <color theme="1"/>
        <rFont val="宋体"/>
        <charset val="134"/>
        <scheme val="minor"/>
      </rPr>
      <t>（元/公斤）</t>
    </r>
  </si>
  <si>
    <t>武金宝</t>
  </si>
  <si>
    <t>彭阳县王洼镇姚岔村股份经济合作社</t>
  </si>
  <si>
    <t>彭阳县王洼镇马掌村股份经济合作社</t>
  </si>
  <si>
    <t>彭阳县王洼镇团庄村股份经济合作社</t>
  </si>
  <si>
    <t>彭阳县王洼镇北洼村股份经济合作社</t>
  </si>
  <si>
    <t>彭阳县王洼镇王洼村股份经济合作社</t>
  </si>
  <si>
    <t>彭阳县王洼镇李寨村股份经济合作社</t>
  </si>
  <si>
    <t>彭阳县王洼镇崖堡村股份经济合作社</t>
  </si>
  <si>
    <t>彭阳县王洼镇李岔村股份经济合作社</t>
  </si>
  <si>
    <t>彭阳县王洼镇李洼村集体经济组织</t>
  </si>
  <si>
    <t>彭阳县王洼镇杨寨村集体经济合作社</t>
  </si>
  <si>
    <t>彭阳县王洼镇梁壕村股份经济合作社</t>
  </si>
  <si>
    <t>彭阳县王洼镇山庄村股份经济合作社</t>
  </si>
  <si>
    <t>彭阳县王洼镇花芦村股份经济合作社</t>
  </si>
  <si>
    <t>彭阳县王洼镇陡沟村集体经济组织</t>
  </si>
  <si>
    <t>彭阳县王洼镇孙阳村股份经济合作社</t>
  </si>
  <si>
    <t>彭阳县王洼镇路寨村股份经济合作社</t>
  </si>
  <si>
    <t>彭阳县王洼镇邓岔村股份经济合作社</t>
  </si>
  <si>
    <t>彭阳县王洼镇赵沟村股份经济合作社</t>
  </si>
  <si>
    <t>彭阳县王洼镇尚台村股份经济合作社</t>
  </si>
  <si>
    <t>彭阳县王洼镇石岔村股份经济合作社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</si>
</sst>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0"/>
  <sheetViews>
    <sheetView workbookViewId="0">
      <selection activeCell="A2" sqref="A2:F2"/>
    </sheetView>
  </sheetViews>
  <sheetFormatPr defaultColWidth="9" defaultRowHeight="14" customHeight="1" outlineLevelCol="6"/>
  <cols>
    <col min="1" max="5" width="18.625" customWidth="1"/>
    <col min="6" max="6" width="30.625" style="11" customWidth="1"/>
    <col min="10" max="10" width="11.5"/>
  </cols>
  <sheetData>
    <row r="1" ht="40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16" t="s">
        <v>1</v>
      </c>
      <c r="B2" s="16"/>
      <c r="C2" s="16"/>
      <c r="D2" s="16"/>
      <c r="E2" s="16"/>
      <c r="F2" s="16"/>
    </row>
    <row r="3" ht="3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1" customHeight="1" spans="1:6">
      <c r="A4" s="7" t="s">
        <v>8</v>
      </c>
      <c r="B4" s="7"/>
      <c r="C4" s="7">
        <f>SUM(C5:C389)</f>
        <v>586780.83</v>
      </c>
      <c r="D4" s="7"/>
      <c r="E4" s="7">
        <f>SUM(E5:E389)</f>
        <v>117356.166</v>
      </c>
      <c r="F4" s="7"/>
    </row>
    <row r="5" customHeight="1" spans="1:6">
      <c r="A5" s="7">
        <v>1</v>
      </c>
      <c r="B5" s="7" t="s">
        <v>9</v>
      </c>
      <c r="C5" s="24">
        <v>853</v>
      </c>
      <c r="D5" s="7">
        <v>0.2</v>
      </c>
      <c r="E5" s="7">
        <f>C5*D5</f>
        <v>170.6</v>
      </c>
      <c r="F5" s="7" t="s">
        <v>10</v>
      </c>
    </row>
    <row r="6" customHeight="1" spans="1:6">
      <c r="A6" s="7">
        <v>3</v>
      </c>
      <c r="B6" s="7" t="s">
        <v>11</v>
      </c>
      <c r="C6" s="24">
        <v>516</v>
      </c>
      <c r="D6" s="7">
        <v>0.2</v>
      </c>
      <c r="E6" s="7">
        <f t="shared" ref="E6:E69" si="0">C6*D6</f>
        <v>103.2</v>
      </c>
      <c r="F6" s="7" t="s">
        <v>12</v>
      </c>
    </row>
    <row r="7" customHeight="1" spans="1:6">
      <c r="A7" s="7">
        <v>4</v>
      </c>
      <c r="B7" s="7" t="s">
        <v>13</v>
      </c>
      <c r="C7" s="24">
        <v>3320</v>
      </c>
      <c r="D7" s="7">
        <v>0.2</v>
      </c>
      <c r="E7" s="7">
        <f t="shared" si="0"/>
        <v>664</v>
      </c>
      <c r="F7" s="7" t="s">
        <v>12</v>
      </c>
    </row>
    <row r="8" customHeight="1" spans="1:6">
      <c r="A8" s="7">
        <v>5</v>
      </c>
      <c r="B8" s="7" t="s">
        <v>14</v>
      </c>
      <c r="C8" s="24">
        <v>2605</v>
      </c>
      <c r="D8" s="7">
        <v>0.2</v>
      </c>
      <c r="E8" s="7">
        <f t="shared" si="0"/>
        <v>521</v>
      </c>
      <c r="F8" s="7" t="s">
        <v>12</v>
      </c>
    </row>
    <row r="9" customHeight="1" spans="1:6">
      <c r="A9" s="7">
        <v>6</v>
      </c>
      <c r="B9" s="7" t="s">
        <v>15</v>
      </c>
      <c r="C9" s="24">
        <v>3516</v>
      </c>
      <c r="D9" s="7">
        <v>0.2</v>
      </c>
      <c r="E9" s="7">
        <f t="shared" si="0"/>
        <v>703.2</v>
      </c>
      <c r="F9" s="7" t="s">
        <v>12</v>
      </c>
    </row>
    <row r="10" customHeight="1" spans="1:6">
      <c r="A10" s="7">
        <v>7</v>
      </c>
      <c r="B10" s="7" t="s">
        <v>16</v>
      </c>
      <c r="C10" s="24">
        <v>2455</v>
      </c>
      <c r="D10" s="7">
        <v>0.2</v>
      </c>
      <c r="E10" s="7">
        <f t="shared" si="0"/>
        <v>491</v>
      </c>
      <c r="F10" s="7" t="s">
        <v>17</v>
      </c>
    </row>
    <row r="11" customHeight="1" spans="1:6">
      <c r="A11" s="7">
        <v>8</v>
      </c>
      <c r="B11" s="7" t="s">
        <v>18</v>
      </c>
      <c r="C11" s="24">
        <v>760</v>
      </c>
      <c r="D11" s="7">
        <v>0.2</v>
      </c>
      <c r="E11" s="7">
        <f t="shared" si="0"/>
        <v>152</v>
      </c>
      <c r="F11" s="7" t="s">
        <v>17</v>
      </c>
    </row>
    <row r="12" customHeight="1" spans="1:6">
      <c r="A12" s="7">
        <v>9</v>
      </c>
      <c r="B12" s="7" t="s">
        <v>19</v>
      </c>
      <c r="C12" s="24">
        <v>1056</v>
      </c>
      <c r="D12" s="7">
        <v>0.2</v>
      </c>
      <c r="E12" s="7">
        <f t="shared" si="0"/>
        <v>211.2</v>
      </c>
      <c r="F12" s="7" t="s">
        <v>17</v>
      </c>
    </row>
    <row r="13" customHeight="1" spans="1:6">
      <c r="A13" s="7">
        <v>10</v>
      </c>
      <c r="B13" s="7" t="s">
        <v>20</v>
      </c>
      <c r="C13" s="24">
        <v>474</v>
      </c>
      <c r="D13" s="7">
        <v>0.2</v>
      </c>
      <c r="E13" s="7">
        <f t="shared" si="0"/>
        <v>94.8</v>
      </c>
      <c r="F13" s="7" t="s">
        <v>17</v>
      </c>
    </row>
    <row r="14" customHeight="1" spans="1:6">
      <c r="A14" s="7">
        <v>11</v>
      </c>
      <c r="B14" s="7" t="s">
        <v>21</v>
      </c>
      <c r="C14" s="24">
        <v>1763</v>
      </c>
      <c r="D14" s="7">
        <v>0.2</v>
      </c>
      <c r="E14" s="7">
        <f t="shared" si="0"/>
        <v>352.6</v>
      </c>
      <c r="F14" s="7" t="s">
        <v>17</v>
      </c>
    </row>
    <row r="15" customHeight="1" spans="1:6">
      <c r="A15" s="7">
        <v>12</v>
      </c>
      <c r="B15" s="7" t="s">
        <v>22</v>
      </c>
      <c r="C15" s="24">
        <v>6000</v>
      </c>
      <c r="D15" s="7">
        <v>0.2</v>
      </c>
      <c r="E15" s="7">
        <f t="shared" si="0"/>
        <v>1200</v>
      </c>
      <c r="F15" s="7" t="s">
        <v>17</v>
      </c>
    </row>
    <row r="16" customHeight="1" spans="1:6">
      <c r="A16" s="7">
        <v>13</v>
      </c>
      <c r="B16" s="7" t="s">
        <v>23</v>
      </c>
      <c r="C16" s="24">
        <v>1896</v>
      </c>
      <c r="D16" s="7">
        <v>0.2</v>
      </c>
      <c r="E16" s="7">
        <f t="shared" si="0"/>
        <v>379.2</v>
      </c>
      <c r="F16" s="7" t="s">
        <v>17</v>
      </c>
    </row>
    <row r="17" customHeight="1" spans="1:6">
      <c r="A17" s="7">
        <v>14</v>
      </c>
      <c r="B17" s="7" t="s">
        <v>24</v>
      </c>
      <c r="C17" s="24">
        <v>1232</v>
      </c>
      <c r="D17" s="7">
        <v>0.2</v>
      </c>
      <c r="E17" s="7">
        <f t="shared" si="0"/>
        <v>246.4</v>
      </c>
      <c r="F17" s="7" t="s">
        <v>17</v>
      </c>
    </row>
    <row r="18" customHeight="1" spans="1:6">
      <c r="A18" s="7">
        <v>15</v>
      </c>
      <c r="B18" s="7" t="s">
        <v>25</v>
      </c>
      <c r="C18" s="24">
        <v>1330</v>
      </c>
      <c r="D18" s="7">
        <v>0.2</v>
      </c>
      <c r="E18" s="7">
        <f t="shared" si="0"/>
        <v>266</v>
      </c>
      <c r="F18" s="7" t="s">
        <v>17</v>
      </c>
    </row>
    <row r="19" customHeight="1" spans="1:6">
      <c r="A19" s="7">
        <v>16</v>
      </c>
      <c r="B19" s="7" t="s">
        <v>26</v>
      </c>
      <c r="C19" s="24">
        <v>1400</v>
      </c>
      <c r="D19" s="7">
        <v>0.2</v>
      </c>
      <c r="E19" s="7">
        <f t="shared" si="0"/>
        <v>280</v>
      </c>
      <c r="F19" s="7" t="s">
        <v>17</v>
      </c>
    </row>
    <row r="20" customHeight="1" spans="1:6">
      <c r="A20" s="7">
        <v>17</v>
      </c>
      <c r="B20" s="7" t="s">
        <v>27</v>
      </c>
      <c r="C20" s="24">
        <v>256</v>
      </c>
      <c r="D20" s="7">
        <v>0.2</v>
      </c>
      <c r="E20" s="7">
        <f t="shared" si="0"/>
        <v>51.2</v>
      </c>
      <c r="F20" s="7" t="s">
        <v>17</v>
      </c>
    </row>
    <row r="21" customHeight="1" spans="1:6">
      <c r="A21" s="7">
        <v>18</v>
      </c>
      <c r="B21" s="7" t="s">
        <v>28</v>
      </c>
      <c r="C21" s="24">
        <v>254.5</v>
      </c>
      <c r="D21" s="7">
        <v>0.2</v>
      </c>
      <c r="E21" s="7">
        <f t="shared" si="0"/>
        <v>50.9</v>
      </c>
      <c r="F21" s="7" t="s">
        <v>17</v>
      </c>
    </row>
    <row r="22" customHeight="1" spans="1:6">
      <c r="A22" s="7">
        <v>19</v>
      </c>
      <c r="B22" s="7" t="s">
        <v>29</v>
      </c>
      <c r="C22" s="24">
        <v>3768</v>
      </c>
      <c r="D22" s="7">
        <v>0.2</v>
      </c>
      <c r="E22" s="7">
        <f t="shared" si="0"/>
        <v>753.6</v>
      </c>
      <c r="F22" s="7" t="s">
        <v>17</v>
      </c>
    </row>
    <row r="23" customHeight="1" spans="1:6">
      <c r="A23" s="7">
        <v>20</v>
      </c>
      <c r="B23" s="7" t="s">
        <v>30</v>
      </c>
      <c r="C23" s="24">
        <v>3560</v>
      </c>
      <c r="D23" s="7">
        <v>0.2</v>
      </c>
      <c r="E23" s="7">
        <f t="shared" si="0"/>
        <v>712</v>
      </c>
      <c r="F23" s="7" t="s">
        <v>17</v>
      </c>
    </row>
    <row r="24" customHeight="1" spans="1:6">
      <c r="A24" s="7">
        <v>21</v>
      </c>
      <c r="B24" s="7" t="s">
        <v>31</v>
      </c>
      <c r="C24" s="24">
        <v>3249</v>
      </c>
      <c r="D24" s="7">
        <v>0.2</v>
      </c>
      <c r="E24" s="7">
        <f t="shared" si="0"/>
        <v>649.8</v>
      </c>
      <c r="F24" s="7" t="s">
        <v>17</v>
      </c>
    </row>
    <row r="25" customHeight="1" spans="1:6">
      <c r="A25" s="7">
        <v>22</v>
      </c>
      <c r="B25" s="7" t="s">
        <v>32</v>
      </c>
      <c r="C25" s="24">
        <v>598</v>
      </c>
      <c r="D25" s="7">
        <v>0.2</v>
      </c>
      <c r="E25" s="7">
        <f t="shared" si="0"/>
        <v>119.6</v>
      </c>
      <c r="F25" s="7" t="s">
        <v>17</v>
      </c>
    </row>
    <row r="26" customHeight="1" spans="1:6">
      <c r="A26" s="7">
        <v>23</v>
      </c>
      <c r="B26" s="7" t="s">
        <v>33</v>
      </c>
      <c r="C26" s="24">
        <v>1563</v>
      </c>
      <c r="D26" s="7">
        <v>0.2</v>
      </c>
      <c r="E26" s="7">
        <f t="shared" si="0"/>
        <v>312.6</v>
      </c>
      <c r="F26" s="7" t="s">
        <v>34</v>
      </c>
    </row>
    <row r="27" customHeight="1" spans="1:6">
      <c r="A27" s="7">
        <v>24</v>
      </c>
      <c r="B27" s="7" t="s">
        <v>35</v>
      </c>
      <c r="C27" s="24">
        <v>1174</v>
      </c>
      <c r="D27" s="7">
        <v>0.2</v>
      </c>
      <c r="E27" s="7">
        <f t="shared" si="0"/>
        <v>234.8</v>
      </c>
      <c r="F27" s="7" t="s">
        <v>34</v>
      </c>
    </row>
    <row r="28" customHeight="1" spans="1:6">
      <c r="A28" s="7">
        <v>25</v>
      </c>
      <c r="B28" s="7" t="s">
        <v>36</v>
      </c>
      <c r="C28" s="24">
        <v>830</v>
      </c>
      <c r="D28" s="7">
        <v>0.2</v>
      </c>
      <c r="E28" s="7">
        <f t="shared" si="0"/>
        <v>166</v>
      </c>
      <c r="F28" s="7" t="s">
        <v>34</v>
      </c>
    </row>
    <row r="29" customHeight="1" spans="1:6">
      <c r="A29" s="7">
        <v>26</v>
      </c>
      <c r="B29" s="7" t="s">
        <v>37</v>
      </c>
      <c r="C29" s="24">
        <v>1250</v>
      </c>
      <c r="D29" s="7">
        <v>0.2</v>
      </c>
      <c r="E29" s="7">
        <f t="shared" si="0"/>
        <v>250</v>
      </c>
      <c r="F29" s="7" t="s">
        <v>34</v>
      </c>
    </row>
    <row r="30" customHeight="1" spans="1:6">
      <c r="A30" s="7">
        <v>27</v>
      </c>
      <c r="B30" s="7" t="s">
        <v>38</v>
      </c>
      <c r="C30" s="24">
        <v>90</v>
      </c>
      <c r="D30" s="7">
        <v>0.2</v>
      </c>
      <c r="E30" s="7">
        <f t="shared" si="0"/>
        <v>18</v>
      </c>
      <c r="F30" s="10" t="s">
        <v>39</v>
      </c>
    </row>
    <row r="31" customHeight="1" spans="1:6">
      <c r="A31" s="7">
        <v>28</v>
      </c>
      <c r="B31" s="7" t="s">
        <v>40</v>
      </c>
      <c r="C31" s="24">
        <v>1214.3</v>
      </c>
      <c r="D31" s="7">
        <v>0.2</v>
      </c>
      <c r="E31" s="7">
        <f t="shared" si="0"/>
        <v>242.86</v>
      </c>
      <c r="F31" s="10" t="s">
        <v>39</v>
      </c>
    </row>
    <row r="32" customHeight="1" spans="1:6">
      <c r="A32" s="7">
        <v>29</v>
      </c>
      <c r="B32" s="7" t="s">
        <v>41</v>
      </c>
      <c r="C32" s="24">
        <v>1125</v>
      </c>
      <c r="D32" s="7">
        <v>0.2</v>
      </c>
      <c r="E32" s="7">
        <f t="shared" si="0"/>
        <v>225</v>
      </c>
      <c r="F32" s="10" t="s">
        <v>39</v>
      </c>
    </row>
    <row r="33" customHeight="1" spans="1:7">
      <c r="A33" s="7">
        <v>30</v>
      </c>
      <c r="B33" s="7" t="s">
        <v>42</v>
      </c>
      <c r="C33" s="24">
        <v>600</v>
      </c>
      <c r="D33" s="7">
        <v>0.2</v>
      </c>
      <c r="E33" s="7">
        <f t="shared" si="0"/>
        <v>120</v>
      </c>
      <c r="F33" s="10" t="s">
        <v>39</v>
      </c>
    </row>
    <row r="34" customHeight="1" spans="1:7">
      <c r="A34" s="7">
        <v>31</v>
      </c>
      <c r="B34" s="7" t="s">
        <v>43</v>
      </c>
      <c r="C34" s="24">
        <v>1163</v>
      </c>
      <c r="D34" s="7">
        <v>0.2</v>
      </c>
      <c r="E34" s="7">
        <f t="shared" si="0"/>
        <v>232.6</v>
      </c>
      <c r="F34" s="10" t="s">
        <v>39</v>
      </c>
    </row>
    <row r="35" customHeight="1" spans="1:7">
      <c r="A35" s="7">
        <v>32</v>
      </c>
      <c r="B35" s="7" t="s">
        <v>44</v>
      </c>
      <c r="C35" s="24">
        <v>509</v>
      </c>
      <c r="D35" s="7">
        <v>0.2</v>
      </c>
      <c r="E35" s="7">
        <f t="shared" si="0"/>
        <v>101.8</v>
      </c>
      <c r="F35" s="10" t="s">
        <v>39</v>
      </c>
    </row>
    <row r="36" customHeight="1" spans="1:7">
      <c r="A36" s="7">
        <v>33</v>
      </c>
      <c r="B36" s="7" t="s">
        <v>45</v>
      </c>
      <c r="C36" s="24">
        <v>580</v>
      </c>
      <c r="D36" s="7">
        <v>0.2</v>
      </c>
      <c r="E36" s="7">
        <f t="shared" si="0"/>
        <v>116</v>
      </c>
      <c r="F36" s="10" t="s">
        <v>39</v>
      </c>
    </row>
    <row r="37" customHeight="1" spans="1:7">
      <c r="A37" s="7">
        <v>34</v>
      </c>
      <c r="B37" s="7" t="s">
        <v>46</v>
      </c>
      <c r="C37" s="24">
        <v>371.2</v>
      </c>
      <c r="D37" s="7">
        <v>0.2</v>
      </c>
      <c r="E37" s="7">
        <f t="shared" si="0"/>
        <v>74.24</v>
      </c>
      <c r="F37" s="7" t="s">
        <v>47</v>
      </c>
      <c r="G37" s="23"/>
    </row>
    <row r="38" customHeight="1" spans="1:7">
      <c r="A38" s="7">
        <v>35</v>
      </c>
      <c r="B38" s="7" t="s">
        <v>48</v>
      </c>
      <c r="C38" s="24">
        <v>1219.6</v>
      </c>
      <c r="D38" s="7">
        <v>0.2</v>
      </c>
      <c r="E38" s="7">
        <f t="shared" si="0"/>
        <v>243.92</v>
      </c>
      <c r="F38" s="7" t="s">
        <v>47</v>
      </c>
      <c r="G38" s="23"/>
    </row>
    <row r="39" customHeight="1" spans="1:7">
      <c r="A39" s="7">
        <v>36</v>
      </c>
      <c r="B39" s="7" t="s">
        <v>49</v>
      </c>
      <c r="C39" s="24">
        <v>386.2</v>
      </c>
      <c r="D39" s="7">
        <v>0.2</v>
      </c>
      <c r="E39" s="7">
        <f t="shared" si="0"/>
        <v>77.24</v>
      </c>
      <c r="F39" s="7" t="s">
        <v>47</v>
      </c>
      <c r="G39" s="23"/>
    </row>
    <row r="40" customHeight="1" spans="1:7">
      <c r="A40" s="7">
        <v>37</v>
      </c>
      <c r="B40" s="7" t="s">
        <v>50</v>
      </c>
      <c r="C40" s="24">
        <v>1062.8</v>
      </c>
      <c r="D40" s="7">
        <v>0.2</v>
      </c>
      <c r="E40" s="7">
        <f t="shared" si="0"/>
        <v>212.56</v>
      </c>
      <c r="F40" s="7" t="s">
        <v>47</v>
      </c>
      <c r="G40" s="23"/>
    </row>
    <row r="41" customHeight="1" spans="1:7">
      <c r="A41" s="7">
        <v>38</v>
      </c>
      <c r="B41" s="7" t="s">
        <v>51</v>
      </c>
      <c r="C41" s="24">
        <v>601.4</v>
      </c>
      <c r="D41" s="7">
        <v>0.2</v>
      </c>
      <c r="E41" s="7">
        <f t="shared" si="0"/>
        <v>120.28</v>
      </c>
      <c r="F41" s="7" t="s">
        <v>47</v>
      </c>
      <c r="G41" s="23"/>
    </row>
    <row r="42" customHeight="1" spans="1:7">
      <c r="A42" s="7">
        <v>39</v>
      </c>
      <c r="B42" s="7" t="s">
        <v>52</v>
      </c>
      <c r="C42" s="24">
        <v>1334.2</v>
      </c>
      <c r="D42" s="7">
        <v>0.2</v>
      </c>
      <c r="E42" s="7">
        <f t="shared" si="0"/>
        <v>266.84</v>
      </c>
      <c r="F42" s="7" t="s">
        <v>47</v>
      </c>
      <c r="G42" s="23"/>
    </row>
    <row r="43" customHeight="1" spans="1:7">
      <c r="A43" s="7">
        <v>40</v>
      </c>
      <c r="B43" s="7" t="s">
        <v>53</v>
      </c>
      <c r="C43" s="24">
        <v>561.3</v>
      </c>
      <c r="D43" s="7">
        <v>0.2</v>
      </c>
      <c r="E43" s="7">
        <f t="shared" si="0"/>
        <v>112.26</v>
      </c>
      <c r="F43" s="7" t="s">
        <v>47</v>
      </c>
      <c r="G43" s="23"/>
    </row>
    <row r="44" customHeight="1" spans="1:7">
      <c r="A44" s="7">
        <v>41</v>
      </c>
      <c r="B44" s="7" t="s">
        <v>54</v>
      </c>
      <c r="C44" s="24">
        <v>447.6</v>
      </c>
      <c r="D44" s="7">
        <v>0.2</v>
      </c>
      <c r="E44" s="7">
        <f t="shared" si="0"/>
        <v>89.52</v>
      </c>
      <c r="F44" s="7" t="s">
        <v>47</v>
      </c>
      <c r="G44" s="23"/>
    </row>
    <row r="45" customHeight="1" spans="1:7">
      <c r="A45" s="7">
        <v>42</v>
      </c>
      <c r="B45" s="7" t="s">
        <v>55</v>
      </c>
      <c r="C45" s="24">
        <v>1374.3</v>
      </c>
      <c r="D45" s="7">
        <v>0.2</v>
      </c>
      <c r="E45" s="7">
        <f t="shared" si="0"/>
        <v>274.86</v>
      </c>
      <c r="F45" s="7" t="s">
        <v>47</v>
      </c>
      <c r="G45" s="23"/>
    </row>
    <row r="46" customHeight="1" spans="1:7">
      <c r="A46" s="7">
        <v>43</v>
      </c>
      <c r="B46" s="7" t="s">
        <v>56</v>
      </c>
      <c r="C46" s="24">
        <v>850</v>
      </c>
      <c r="D46" s="7">
        <v>0.2</v>
      </c>
      <c r="E46" s="7">
        <f t="shared" si="0"/>
        <v>170</v>
      </c>
      <c r="F46" s="7" t="s">
        <v>47</v>
      </c>
      <c r="G46" s="23"/>
    </row>
    <row r="47" customHeight="1" spans="1:7">
      <c r="A47" s="7">
        <v>44</v>
      </c>
      <c r="B47" s="7" t="s">
        <v>57</v>
      </c>
      <c r="C47" s="24">
        <v>1853.6</v>
      </c>
      <c r="D47" s="7">
        <v>0.2</v>
      </c>
      <c r="E47" s="7">
        <f t="shared" si="0"/>
        <v>370.72</v>
      </c>
      <c r="F47" s="7" t="s">
        <v>47</v>
      </c>
      <c r="G47" s="23"/>
    </row>
    <row r="48" customHeight="1" spans="1:7">
      <c r="A48" s="7">
        <v>45</v>
      </c>
      <c r="B48" s="7" t="s">
        <v>58</v>
      </c>
      <c r="C48" s="24">
        <v>924.8</v>
      </c>
      <c r="D48" s="7">
        <v>0.2</v>
      </c>
      <c r="E48" s="7">
        <f t="shared" si="0"/>
        <v>184.96</v>
      </c>
      <c r="F48" s="7" t="s">
        <v>47</v>
      </c>
      <c r="G48" s="23"/>
    </row>
    <row r="49" customHeight="1" spans="1:7">
      <c r="A49" s="7">
        <v>46</v>
      </c>
      <c r="B49" s="7" t="s">
        <v>59</v>
      </c>
      <c r="C49" s="24">
        <v>778.6</v>
      </c>
      <c r="D49" s="7">
        <v>0.2</v>
      </c>
      <c r="E49" s="7">
        <f t="shared" si="0"/>
        <v>155.72</v>
      </c>
      <c r="F49" s="7" t="s">
        <v>47</v>
      </c>
      <c r="G49" s="23"/>
    </row>
    <row r="50" customHeight="1" spans="1:7">
      <c r="A50" s="7">
        <v>47</v>
      </c>
      <c r="B50" s="7" t="s">
        <v>60</v>
      </c>
      <c r="C50" s="24">
        <v>1524</v>
      </c>
      <c r="D50" s="7">
        <v>0.2</v>
      </c>
      <c r="E50" s="7">
        <f t="shared" si="0"/>
        <v>304.8</v>
      </c>
      <c r="F50" s="7" t="s">
        <v>47</v>
      </c>
      <c r="G50" s="23"/>
    </row>
    <row r="51" customHeight="1" spans="1:7">
      <c r="A51" s="7">
        <v>48</v>
      </c>
      <c r="B51" s="7" t="s">
        <v>61</v>
      </c>
      <c r="C51" s="24">
        <v>794.2</v>
      </c>
      <c r="D51" s="7">
        <v>0.2</v>
      </c>
      <c r="E51" s="7">
        <f t="shared" si="0"/>
        <v>158.84</v>
      </c>
      <c r="F51" s="7" t="s">
        <v>47</v>
      </c>
      <c r="G51" s="23"/>
    </row>
    <row r="52" customHeight="1" spans="1:7">
      <c r="A52" s="7">
        <v>49</v>
      </c>
      <c r="B52" s="7" t="s">
        <v>62</v>
      </c>
      <c r="C52" s="24">
        <v>848</v>
      </c>
      <c r="D52" s="7">
        <v>0.2</v>
      </c>
      <c r="E52" s="7">
        <f t="shared" si="0"/>
        <v>169.6</v>
      </c>
      <c r="F52" s="7" t="s">
        <v>47</v>
      </c>
      <c r="G52" s="23"/>
    </row>
    <row r="53" customHeight="1" spans="1:7">
      <c r="A53" s="7">
        <v>50</v>
      </c>
      <c r="B53" s="7" t="s">
        <v>63</v>
      </c>
      <c r="C53" s="24">
        <v>525</v>
      </c>
      <c r="D53" s="7">
        <v>0.2</v>
      </c>
      <c r="E53" s="7">
        <f t="shared" si="0"/>
        <v>105</v>
      </c>
      <c r="F53" s="7" t="s">
        <v>47</v>
      </c>
      <c r="G53" s="23"/>
    </row>
    <row r="54" customHeight="1" spans="1:7">
      <c r="A54" s="7">
        <v>51</v>
      </c>
      <c r="B54" s="7" t="s">
        <v>64</v>
      </c>
      <c r="C54" s="24">
        <v>737</v>
      </c>
      <c r="D54" s="7">
        <v>0.2</v>
      </c>
      <c r="E54" s="7">
        <f t="shared" si="0"/>
        <v>147.4</v>
      </c>
      <c r="F54" s="7" t="s">
        <v>47</v>
      </c>
    </row>
    <row r="55" customHeight="1" spans="1:7">
      <c r="A55" s="7">
        <v>52</v>
      </c>
      <c r="B55" s="7" t="s">
        <v>65</v>
      </c>
      <c r="C55" s="24">
        <v>272.85</v>
      </c>
      <c r="D55" s="7">
        <v>0.2</v>
      </c>
      <c r="E55" s="7">
        <f t="shared" si="0"/>
        <v>54.57</v>
      </c>
      <c r="F55" s="7" t="s">
        <v>47</v>
      </c>
    </row>
    <row r="56" customHeight="1" spans="1:7">
      <c r="A56" s="7">
        <v>53</v>
      </c>
      <c r="B56" s="7" t="s">
        <v>66</v>
      </c>
      <c r="C56" s="24">
        <v>521.3</v>
      </c>
      <c r="D56" s="7">
        <v>0.2</v>
      </c>
      <c r="E56" s="7">
        <f t="shared" si="0"/>
        <v>104.26</v>
      </c>
      <c r="F56" s="7" t="s">
        <v>47</v>
      </c>
    </row>
    <row r="57" customHeight="1" spans="1:7">
      <c r="A57" s="7">
        <v>54</v>
      </c>
      <c r="B57" s="7" t="s">
        <v>67</v>
      </c>
      <c r="C57" s="24">
        <v>1115</v>
      </c>
      <c r="D57" s="7">
        <v>0.2</v>
      </c>
      <c r="E57" s="7">
        <f t="shared" si="0"/>
        <v>223</v>
      </c>
      <c r="F57" s="7" t="s">
        <v>47</v>
      </c>
    </row>
    <row r="58" customHeight="1" spans="1:7">
      <c r="A58" s="7">
        <v>55</v>
      </c>
      <c r="B58" s="7" t="s">
        <v>68</v>
      </c>
      <c r="C58" s="24">
        <v>1005</v>
      </c>
      <c r="D58" s="7">
        <v>0.2</v>
      </c>
      <c r="E58" s="7">
        <f t="shared" si="0"/>
        <v>201</v>
      </c>
      <c r="F58" s="7" t="s">
        <v>47</v>
      </c>
    </row>
    <row r="59" customHeight="1" spans="1:7">
      <c r="A59" s="7">
        <v>56</v>
      </c>
      <c r="B59" s="7" t="s">
        <v>69</v>
      </c>
      <c r="C59" s="24">
        <v>189</v>
      </c>
      <c r="D59" s="7">
        <v>0.2</v>
      </c>
      <c r="E59" s="7">
        <f t="shared" si="0"/>
        <v>37.8</v>
      </c>
      <c r="F59" s="7" t="s">
        <v>70</v>
      </c>
    </row>
    <row r="60" customHeight="1" spans="1:7">
      <c r="A60" s="7">
        <v>57</v>
      </c>
      <c r="B60" s="7" t="s">
        <v>71</v>
      </c>
      <c r="C60" s="24">
        <v>781</v>
      </c>
      <c r="D60" s="7">
        <v>0.2</v>
      </c>
      <c r="E60" s="7">
        <f t="shared" si="0"/>
        <v>156.2</v>
      </c>
      <c r="F60" s="7" t="s">
        <v>70</v>
      </c>
    </row>
    <row r="61" customHeight="1" spans="1:7">
      <c r="A61" s="7">
        <v>58</v>
      </c>
      <c r="B61" s="7" t="s">
        <v>72</v>
      </c>
      <c r="C61" s="24">
        <v>534</v>
      </c>
      <c r="D61" s="7">
        <v>0.2</v>
      </c>
      <c r="E61" s="7">
        <f t="shared" si="0"/>
        <v>106.8</v>
      </c>
      <c r="F61" s="7" t="s">
        <v>70</v>
      </c>
    </row>
    <row r="62" customHeight="1" spans="1:7">
      <c r="A62" s="7">
        <v>59</v>
      </c>
      <c r="B62" s="7" t="s">
        <v>73</v>
      </c>
      <c r="C62" s="24">
        <v>1390</v>
      </c>
      <c r="D62" s="7">
        <v>0.2</v>
      </c>
      <c r="E62" s="7">
        <f t="shared" si="0"/>
        <v>278</v>
      </c>
      <c r="F62" s="7" t="s">
        <v>70</v>
      </c>
    </row>
    <row r="63" customHeight="1" spans="1:7">
      <c r="A63" s="7">
        <v>60</v>
      </c>
      <c r="B63" s="7" t="s">
        <v>74</v>
      </c>
      <c r="C63" s="24">
        <v>1750</v>
      </c>
      <c r="D63" s="7">
        <v>0.2</v>
      </c>
      <c r="E63" s="7">
        <f t="shared" si="0"/>
        <v>350</v>
      </c>
      <c r="F63" s="7" t="s">
        <v>70</v>
      </c>
    </row>
    <row r="64" customHeight="1" spans="1:7">
      <c r="A64" s="7">
        <v>61</v>
      </c>
      <c r="B64" s="7" t="s">
        <v>75</v>
      </c>
      <c r="C64" s="24">
        <v>692</v>
      </c>
      <c r="D64" s="7">
        <v>0.2</v>
      </c>
      <c r="E64" s="7">
        <f t="shared" si="0"/>
        <v>138.4</v>
      </c>
      <c r="F64" s="7" t="s">
        <v>70</v>
      </c>
    </row>
    <row r="65" customHeight="1" spans="1:6">
      <c r="A65" s="7">
        <v>62</v>
      </c>
      <c r="B65" s="7" t="s">
        <v>76</v>
      </c>
      <c r="C65" s="24">
        <v>520</v>
      </c>
      <c r="D65" s="7">
        <v>0.2</v>
      </c>
      <c r="E65" s="7">
        <f t="shared" si="0"/>
        <v>104</v>
      </c>
      <c r="F65" s="7" t="s">
        <v>70</v>
      </c>
    </row>
    <row r="66" customHeight="1" spans="1:6">
      <c r="A66" s="7">
        <v>63</v>
      </c>
      <c r="B66" s="7" t="s">
        <v>77</v>
      </c>
      <c r="C66" s="24">
        <v>220</v>
      </c>
      <c r="D66" s="7">
        <v>0.2</v>
      </c>
      <c r="E66" s="7">
        <f t="shared" si="0"/>
        <v>44</v>
      </c>
      <c r="F66" s="7" t="s">
        <v>70</v>
      </c>
    </row>
    <row r="67" customHeight="1" spans="1:6">
      <c r="A67" s="7">
        <v>64</v>
      </c>
      <c r="B67" s="7" t="s">
        <v>78</v>
      </c>
      <c r="C67" s="24">
        <v>520</v>
      </c>
      <c r="D67" s="7">
        <v>0.2</v>
      </c>
      <c r="E67" s="7">
        <f t="shared" si="0"/>
        <v>104</v>
      </c>
      <c r="F67" s="7" t="s">
        <v>70</v>
      </c>
    </row>
    <row r="68" customHeight="1" spans="1:6">
      <c r="A68" s="7">
        <v>65</v>
      </c>
      <c r="B68" s="7" t="s">
        <v>79</v>
      </c>
      <c r="C68" s="24">
        <v>323</v>
      </c>
      <c r="D68" s="7">
        <v>0.2</v>
      </c>
      <c r="E68" s="7">
        <f t="shared" si="0"/>
        <v>64.6</v>
      </c>
      <c r="F68" s="7" t="s">
        <v>70</v>
      </c>
    </row>
    <row r="69" customHeight="1" spans="1:6">
      <c r="A69" s="7">
        <v>66</v>
      </c>
      <c r="B69" s="7" t="s">
        <v>80</v>
      </c>
      <c r="C69" s="24">
        <v>1153</v>
      </c>
      <c r="D69" s="7">
        <v>0.2</v>
      </c>
      <c r="E69" s="7">
        <f t="shared" si="0"/>
        <v>230.6</v>
      </c>
      <c r="F69" s="7" t="s">
        <v>70</v>
      </c>
    </row>
    <row r="70" customHeight="1" spans="1:6">
      <c r="A70" s="7">
        <v>67</v>
      </c>
      <c r="B70" s="7" t="s">
        <v>81</v>
      </c>
      <c r="C70" s="24">
        <v>1017</v>
      </c>
      <c r="D70" s="7">
        <v>0.2</v>
      </c>
      <c r="E70" s="7">
        <f t="shared" ref="E70:E133" si="1">C70*D70</f>
        <v>203.4</v>
      </c>
      <c r="F70" s="7" t="s">
        <v>70</v>
      </c>
    </row>
    <row r="71" customHeight="1" spans="1:6">
      <c r="A71" s="7">
        <v>68</v>
      </c>
      <c r="B71" s="7" t="s">
        <v>82</v>
      </c>
      <c r="C71" s="24">
        <v>2500</v>
      </c>
      <c r="D71" s="7">
        <v>0.2</v>
      </c>
      <c r="E71" s="7">
        <f t="shared" si="1"/>
        <v>500</v>
      </c>
      <c r="F71" s="7" t="s">
        <v>70</v>
      </c>
    </row>
    <row r="72" customHeight="1" spans="1:6">
      <c r="A72" s="7">
        <v>69</v>
      </c>
      <c r="B72" s="7" t="s">
        <v>83</v>
      </c>
      <c r="C72" s="24">
        <v>1544</v>
      </c>
      <c r="D72" s="7">
        <v>0.2</v>
      </c>
      <c r="E72" s="7">
        <f t="shared" si="1"/>
        <v>308.8</v>
      </c>
      <c r="F72" s="7" t="s">
        <v>70</v>
      </c>
    </row>
    <row r="73" customHeight="1" spans="1:6">
      <c r="A73" s="7">
        <v>70</v>
      </c>
      <c r="B73" s="7" t="s">
        <v>84</v>
      </c>
      <c r="C73" s="24">
        <v>950</v>
      </c>
      <c r="D73" s="7">
        <v>0.2</v>
      </c>
      <c r="E73" s="7">
        <f t="shared" si="1"/>
        <v>190</v>
      </c>
      <c r="F73" s="7" t="s">
        <v>70</v>
      </c>
    </row>
    <row r="74" customHeight="1" spans="1:6">
      <c r="A74" s="7">
        <v>71</v>
      </c>
      <c r="B74" s="7" t="s">
        <v>85</v>
      </c>
      <c r="C74" s="24">
        <v>1668</v>
      </c>
      <c r="D74" s="7">
        <v>0.2</v>
      </c>
      <c r="E74" s="7">
        <f t="shared" si="1"/>
        <v>333.6</v>
      </c>
      <c r="F74" s="7" t="s">
        <v>70</v>
      </c>
    </row>
    <row r="75" customHeight="1" spans="1:6">
      <c r="A75" s="7">
        <v>72</v>
      </c>
      <c r="B75" s="7" t="s">
        <v>86</v>
      </c>
      <c r="C75" s="24">
        <v>2656.8</v>
      </c>
      <c r="D75" s="7">
        <v>0.2</v>
      </c>
      <c r="E75" s="7">
        <f t="shared" si="1"/>
        <v>531.36</v>
      </c>
      <c r="F75" s="7" t="s">
        <v>87</v>
      </c>
    </row>
    <row r="76" customHeight="1" spans="1:6">
      <c r="A76" s="7">
        <v>73</v>
      </c>
      <c r="B76" s="7" t="s">
        <v>88</v>
      </c>
      <c r="C76" s="24">
        <v>830</v>
      </c>
      <c r="D76" s="7">
        <v>0.2</v>
      </c>
      <c r="E76" s="7">
        <f t="shared" si="1"/>
        <v>166</v>
      </c>
      <c r="F76" s="7" t="s">
        <v>87</v>
      </c>
    </row>
    <row r="77" customHeight="1" spans="1:6">
      <c r="A77" s="7">
        <v>74</v>
      </c>
      <c r="B77" s="7" t="s">
        <v>89</v>
      </c>
      <c r="C77" s="24">
        <v>3470</v>
      </c>
      <c r="D77" s="7">
        <v>0.2</v>
      </c>
      <c r="E77" s="7">
        <f t="shared" si="1"/>
        <v>694</v>
      </c>
      <c r="F77" s="7" t="s">
        <v>87</v>
      </c>
    </row>
    <row r="78" customHeight="1" spans="1:6">
      <c r="A78" s="7">
        <v>75</v>
      </c>
      <c r="B78" s="7" t="s">
        <v>90</v>
      </c>
      <c r="C78" s="24">
        <v>2235</v>
      </c>
      <c r="D78" s="7">
        <v>0.2</v>
      </c>
      <c r="E78" s="7">
        <f t="shared" si="1"/>
        <v>447</v>
      </c>
      <c r="F78" s="7" t="s">
        <v>87</v>
      </c>
    </row>
    <row r="79" customHeight="1" spans="1:6">
      <c r="A79" s="7">
        <v>76</v>
      </c>
      <c r="B79" s="7" t="s">
        <v>91</v>
      </c>
      <c r="C79" s="24">
        <v>1594</v>
      </c>
      <c r="D79" s="7">
        <v>0.2</v>
      </c>
      <c r="E79" s="7">
        <f t="shared" si="1"/>
        <v>318.8</v>
      </c>
      <c r="F79" s="7" t="s">
        <v>87</v>
      </c>
    </row>
    <row r="80" s="21" customFormat="1" customHeight="1" spans="1:6">
      <c r="A80" s="25">
        <v>77</v>
      </c>
      <c r="B80" s="24" t="s">
        <v>92</v>
      </c>
      <c r="C80" s="24">
        <v>2100</v>
      </c>
      <c r="D80" s="24">
        <v>0.2</v>
      </c>
      <c r="E80" s="7">
        <f t="shared" si="1"/>
        <v>420</v>
      </c>
      <c r="F80" s="24" t="s">
        <v>87</v>
      </c>
    </row>
    <row r="81" customHeight="1" spans="1:6">
      <c r="A81" s="7">
        <v>78</v>
      </c>
      <c r="B81" s="24" t="s">
        <v>93</v>
      </c>
      <c r="C81" s="24">
        <v>1538</v>
      </c>
      <c r="D81" s="24">
        <v>0.2</v>
      </c>
      <c r="E81" s="7">
        <f t="shared" si="1"/>
        <v>307.6</v>
      </c>
      <c r="F81" s="24" t="s">
        <v>87</v>
      </c>
    </row>
    <row r="82" customHeight="1" spans="1:6">
      <c r="A82" s="7">
        <v>79</v>
      </c>
      <c r="B82" s="24" t="s">
        <v>94</v>
      </c>
      <c r="C82" s="24">
        <v>3526</v>
      </c>
      <c r="D82" s="24">
        <v>0.2</v>
      </c>
      <c r="E82" s="7">
        <f t="shared" si="1"/>
        <v>705.2</v>
      </c>
      <c r="F82" s="24" t="s">
        <v>87</v>
      </c>
    </row>
    <row r="83" customHeight="1" spans="1:6">
      <c r="A83" s="7">
        <v>80</v>
      </c>
      <c r="B83" s="24" t="s">
        <v>95</v>
      </c>
      <c r="C83" s="24">
        <v>445</v>
      </c>
      <c r="D83" s="24">
        <v>0.2</v>
      </c>
      <c r="E83" s="7">
        <f t="shared" si="1"/>
        <v>89</v>
      </c>
      <c r="F83" s="24" t="s">
        <v>87</v>
      </c>
    </row>
    <row r="84" customHeight="1" spans="1:6">
      <c r="A84" s="7">
        <v>81</v>
      </c>
      <c r="B84" s="24" t="s">
        <v>96</v>
      </c>
      <c r="C84" s="24">
        <v>2854</v>
      </c>
      <c r="D84" s="24">
        <v>0.2</v>
      </c>
      <c r="E84" s="7">
        <f t="shared" si="1"/>
        <v>570.8</v>
      </c>
      <c r="F84" s="24" t="s">
        <v>87</v>
      </c>
    </row>
    <row r="85" customHeight="1" spans="1:6">
      <c r="A85" s="7">
        <v>82</v>
      </c>
      <c r="B85" s="24" t="s">
        <v>97</v>
      </c>
      <c r="C85" s="24">
        <v>2340</v>
      </c>
      <c r="D85" s="24">
        <v>0.2</v>
      </c>
      <c r="E85" s="7">
        <f t="shared" si="1"/>
        <v>468</v>
      </c>
      <c r="F85" s="24" t="s">
        <v>87</v>
      </c>
    </row>
    <row r="86" s="21" customFormat="1" customHeight="1" spans="1:6">
      <c r="A86" s="25">
        <v>83</v>
      </c>
      <c r="B86" s="24" t="s">
        <v>98</v>
      </c>
      <c r="C86" s="24">
        <v>1096</v>
      </c>
      <c r="D86" s="24">
        <v>0.2</v>
      </c>
      <c r="E86" s="7">
        <f t="shared" si="1"/>
        <v>219.2</v>
      </c>
      <c r="F86" s="24" t="s">
        <v>87</v>
      </c>
    </row>
    <row r="87" customHeight="1" spans="1:6">
      <c r="A87" s="7">
        <v>84</v>
      </c>
      <c r="B87" s="24" t="s">
        <v>99</v>
      </c>
      <c r="C87" s="24">
        <v>1675</v>
      </c>
      <c r="D87" s="24">
        <v>0.2</v>
      </c>
      <c r="E87" s="7">
        <f t="shared" si="1"/>
        <v>335</v>
      </c>
      <c r="F87" s="24" t="s">
        <v>87</v>
      </c>
    </row>
    <row r="88" customHeight="1" spans="1:6">
      <c r="A88" s="7">
        <v>85</v>
      </c>
      <c r="B88" s="24" t="s">
        <v>100</v>
      </c>
      <c r="C88" s="24">
        <v>1742</v>
      </c>
      <c r="D88" s="24">
        <v>0.2</v>
      </c>
      <c r="E88" s="7">
        <f t="shared" si="1"/>
        <v>348.4</v>
      </c>
      <c r="F88" s="24" t="s">
        <v>87</v>
      </c>
    </row>
    <row r="89" customHeight="1" spans="1:6">
      <c r="A89" s="7">
        <v>86</v>
      </c>
      <c r="B89" s="24" t="s">
        <v>101</v>
      </c>
      <c r="C89" s="24">
        <v>350</v>
      </c>
      <c r="D89" s="24">
        <v>0.2</v>
      </c>
      <c r="E89" s="7">
        <f t="shared" si="1"/>
        <v>70</v>
      </c>
      <c r="F89" s="24" t="s">
        <v>87</v>
      </c>
    </row>
    <row r="90" customHeight="1" spans="1:6">
      <c r="A90" s="7">
        <v>87</v>
      </c>
      <c r="B90" s="24" t="s">
        <v>102</v>
      </c>
      <c r="C90" s="24">
        <v>1345</v>
      </c>
      <c r="D90" s="24">
        <v>0.2</v>
      </c>
      <c r="E90" s="7">
        <f t="shared" si="1"/>
        <v>269</v>
      </c>
      <c r="F90" s="24" t="s">
        <v>87</v>
      </c>
    </row>
    <row r="91" customHeight="1" spans="1:6">
      <c r="A91" s="7">
        <v>88</v>
      </c>
      <c r="B91" s="24" t="s">
        <v>103</v>
      </c>
      <c r="C91" s="24">
        <v>7302</v>
      </c>
      <c r="D91" s="24">
        <v>0.2</v>
      </c>
      <c r="E91" s="7">
        <f t="shared" si="1"/>
        <v>1460.4</v>
      </c>
      <c r="F91" s="24" t="s">
        <v>87</v>
      </c>
    </row>
    <row r="92" s="21" customFormat="1" customHeight="1" spans="1:6">
      <c r="A92" s="25">
        <v>89</v>
      </c>
      <c r="B92" s="24" t="s">
        <v>104</v>
      </c>
      <c r="C92" s="24">
        <v>2100</v>
      </c>
      <c r="D92" s="24">
        <v>0.2</v>
      </c>
      <c r="E92" s="7">
        <f t="shared" si="1"/>
        <v>420</v>
      </c>
      <c r="F92" s="24" t="s">
        <v>87</v>
      </c>
    </row>
    <row r="93" s="21" customFormat="1" customHeight="1" spans="1:6">
      <c r="A93" s="25">
        <v>90</v>
      </c>
      <c r="B93" s="24" t="s">
        <v>105</v>
      </c>
      <c r="C93" s="24">
        <v>1900</v>
      </c>
      <c r="D93" s="24">
        <v>0.2</v>
      </c>
      <c r="E93" s="7">
        <f t="shared" si="1"/>
        <v>380</v>
      </c>
      <c r="F93" s="24" t="s">
        <v>87</v>
      </c>
    </row>
    <row r="94" customHeight="1" spans="1:6">
      <c r="A94" s="7">
        <v>91</v>
      </c>
      <c r="B94" s="7" t="s">
        <v>106</v>
      </c>
      <c r="C94" s="24">
        <v>1730</v>
      </c>
      <c r="D94" s="7">
        <v>0.2</v>
      </c>
      <c r="E94" s="7">
        <f t="shared" si="1"/>
        <v>346</v>
      </c>
      <c r="F94" s="7" t="s">
        <v>107</v>
      </c>
    </row>
    <row r="95" customHeight="1" spans="1:6">
      <c r="A95" s="7">
        <v>92</v>
      </c>
      <c r="B95" s="7" t="s">
        <v>108</v>
      </c>
      <c r="C95" s="24">
        <v>826</v>
      </c>
      <c r="D95" s="7">
        <v>0.2</v>
      </c>
      <c r="E95" s="7">
        <f t="shared" si="1"/>
        <v>165.2</v>
      </c>
      <c r="F95" s="7" t="s">
        <v>107</v>
      </c>
    </row>
    <row r="96" customHeight="1" spans="1:6">
      <c r="A96" s="7">
        <v>93</v>
      </c>
      <c r="B96" s="7" t="s">
        <v>109</v>
      </c>
      <c r="C96" s="24">
        <v>1540</v>
      </c>
      <c r="D96" s="7">
        <v>0.2</v>
      </c>
      <c r="E96" s="7">
        <f t="shared" si="1"/>
        <v>308</v>
      </c>
      <c r="F96" s="7" t="s">
        <v>107</v>
      </c>
    </row>
    <row r="97" customHeight="1" spans="1:6">
      <c r="A97" s="7">
        <v>94</v>
      </c>
      <c r="B97" s="7" t="s">
        <v>110</v>
      </c>
      <c r="C97" s="24">
        <v>1575</v>
      </c>
      <c r="D97" s="7">
        <v>0.2</v>
      </c>
      <c r="E97" s="7">
        <f t="shared" si="1"/>
        <v>315</v>
      </c>
      <c r="F97" s="7" t="s">
        <v>107</v>
      </c>
    </row>
    <row r="98" customHeight="1" spans="1:6">
      <c r="A98" s="7">
        <v>95</v>
      </c>
      <c r="B98" s="7" t="s">
        <v>111</v>
      </c>
      <c r="C98" s="24">
        <v>2675</v>
      </c>
      <c r="D98" s="7">
        <v>0.2</v>
      </c>
      <c r="E98" s="7">
        <f t="shared" si="1"/>
        <v>535</v>
      </c>
      <c r="F98" s="7" t="s">
        <v>107</v>
      </c>
    </row>
    <row r="99" customHeight="1" spans="1:6">
      <c r="A99" s="7">
        <v>96</v>
      </c>
      <c r="B99" s="7" t="s">
        <v>112</v>
      </c>
      <c r="C99" s="24">
        <v>5300</v>
      </c>
      <c r="D99" s="7">
        <v>0.2</v>
      </c>
      <c r="E99" s="7">
        <f t="shared" si="1"/>
        <v>1060</v>
      </c>
      <c r="F99" s="7" t="s">
        <v>107</v>
      </c>
    </row>
    <row r="100" customHeight="1" spans="1:6">
      <c r="A100" s="7">
        <v>97</v>
      </c>
      <c r="B100" s="7" t="s">
        <v>113</v>
      </c>
      <c r="C100" s="24">
        <v>1775</v>
      </c>
      <c r="D100" s="7">
        <v>0.2</v>
      </c>
      <c r="E100" s="7">
        <f t="shared" si="1"/>
        <v>355</v>
      </c>
      <c r="F100" s="7" t="s">
        <v>107</v>
      </c>
    </row>
    <row r="101" customHeight="1" spans="1:6">
      <c r="A101" s="7">
        <v>98</v>
      </c>
      <c r="B101" s="26" t="s">
        <v>114</v>
      </c>
      <c r="C101" s="26">
        <v>2305</v>
      </c>
      <c r="D101" s="27">
        <v>0.2</v>
      </c>
      <c r="E101" s="7">
        <f t="shared" si="1"/>
        <v>461</v>
      </c>
      <c r="F101" s="7" t="s">
        <v>115</v>
      </c>
    </row>
    <row r="102" customHeight="1" spans="1:6">
      <c r="A102" s="7">
        <v>99</v>
      </c>
      <c r="B102" s="27" t="s">
        <v>116</v>
      </c>
      <c r="C102" s="26">
        <v>890</v>
      </c>
      <c r="D102" s="27">
        <v>0.2</v>
      </c>
      <c r="E102" s="7">
        <f t="shared" si="1"/>
        <v>178</v>
      </c>
      <c r="F102" s="7" t="s">
        <v>115</v>
      </c>
    </row>
    <row r="103" customHeight="1" spans="1:6">
      <c r="A103" s="7">
        <v>100</v>
      </c>
      <c r="B103" s="26" t="s">
        <v>117</v>
      </c>
      <c r="C103" s="26">
        <v>1160</v>
      </c>
      <c r="D103" s="27">
        <v>0.2</v>
      </c>
      <c r="E103" s="7">
        <f t="shared" si="1"/>
        <v>232</v>
      </c>
      <c r="F103" s="7" t="s">
        <v>115</v>
      </c>
    </row>
    <row r="104" customHeight="1" spans="1:6">
      <c r="A104" s="7">
        <v>101</v>
      </c>
      <c r="B104" s="26" t="s">
        <v>118</v>
      </c>
      <c r="C104" s="26">
        <v>1160</v>
      </c>
      <c r="D104" s="27">
        <v>0.2</v>
      </c>
      <c r="E104" s="7">
        <f t="shared" si="1"/>
        <v>232</v>
      </c>
      <c r="F104" s="7" t="s">
        <v>115</v>
      </c>
    </row>
    <row r="105" customHeight="1" spans="1:6">
      <c r="A105" s="7">
        <v>102</v>
      </c>
      <c r="B105" s="26" t="s">
        <v>119</v>
      </c>
      <c r="C105" s="26">
        <v>1048</v>
      </c>
      <c r="D105" s="27">
        <v>0.2</v>
      </c>
      <c r="E105" s="7">
        <f t="shared" si="1"/>
        <v>209.6</v>
      </c>
      <c r="F105" s="7" t="s">
        <v>115</v>
      </c>
    </row>
    <row r="106" customHeight="1" spans="1:6">
      <c r="A106" s="7">
        <v>103</v>
      </c>
      <c r="B106" s="26" t="s">
        <v>120</v>
      </c>
      <c r="C106" s="26">
        <v>914</v>
      </c>
      <c r="D106" s="27">
        <v>0.2</v>
      </c>
      <c r="E106" s="7">
        <f t="shared" si="1"/>
        <v>182.8</v>
      </c>
      <c r="F106" s="7" t="s">
        <v>115</v>
      </c>
    </row>
    <row r="107" customHeight="1" spans="1:6">
      <c r="A107" s="7">
        <v>104</v>
      </c>
      <c r="B107" s="26" t="s">
        <v>121</v>
      </c>
      <c r="C107" s="26">
        <v>1452</v>
      </c>
      <c r="D107" s="27">
        <v>0.2</v>
      </c>
      <c r="E107" s="7">
        <f t="shared" si="1"/>
        <v>290.4</v>
      </c>
      <c r="F107" s="7" t="s">
        <v>115</v>
      </c>
    </row>
    <row r="108" customHeight="1" spans="1:6">
      <c r="A108" s="7">
        <v>105</v>
      </c>
      <c r="B108" s="26" t="s">
        <v>122</v>
      </c>
      <c r="C108" s="26">
        <v>3084</v>
      </c>
      <c r="D108" s="27">
        <v>0.2</v>
      </c>
      <c r="E108" s="7">
        <f t="shared" si="1"/>
        <v>616.8</v>
      </c>
      <c r="F108" s="7" t="s">
        <v>115</v>
      </c>
    </row>
    <row r="109" customHeight="1" spans="1:6">
      <c r="A109" s="7">
        <v>106</v>
      </c>
      <c r="B109" s="26" t="s">
        <v>123</v>
      </c>
      <c r="C109" s="26">
        <v>1106</v>
      </c>
      <c r="D109" s="27">
        <v>0.2</v>
      </c>
      <c r="E109" s="7">
        <f t="shared" si="1"/>
        <v>221.2</v>
      </c>
      <c r="F109" s="7" t="s">
        <v>115</v>
      </c>
    </row>
    <row r="110" customHeight="1" spans="1:6">
      <c r="A110" s="7">
        <v>107</v>
      </c>
      <c r="B110" s="26" t="s">
        <v>124</v>
      </c>
      <c r="C110" s="26">
        <v>1998</v>
      </c>
      <c r="D110" s="27">
        <v>0.2</v>
      </c>
      <c r="E110" s="7">
        <f t="shared" si="1"/>
        <v>399.6</v>
      </c>
      <c r="F110" s="7" t="s">
        <v>115</v>
      </c>
    </row>
    <row r="111" customHeight="1" spans="1:6">
      <c r="A111" s="7">
        <v>108</v>
      </c>
      <c r="B111" s="26" t="s">
        <v>125</v>
      </c>
      <c r="C111" s="26">
        <v>2157</v>
      </c>
      <c r="D111" s="27">
        <v>0.2</v>
      </c>
      <c r="E111" s="7">
        <f t="shared" si="1"/>
        <v>431.4</v>
      </c>
      <c r="F111" s="7" t="s">
        <v>115</v>
      </c>
    </row>
    <row r="112" customHeight="1" spans="1:6">
      <c r="A112" s="7">
        <v>109</v>
      </c>
      <c r="B112" s="26" t="s">
        <v>126</v>
      </c>
      <c r="C112" s="26">
        <v>1613</v>
      </c>
      <c r="D112" s="27">
        <v>0.2</v>
      </c>
      <c r="E112" s="7">
        <f t="shared" si="1"/>
        <v>322.6</v>
      </c>
      <c r="F112" s="7" t="s">
        <v>115</v>
      </c>
    </row>
    <row r="113" customHeight="1" spans="1:6">
      <c r="A113" s="7">
        <v>110</v>
      </c>
      <c r="B113" s="26" t="s">
        <v>127</v>
      </c>
      <c r="C113" s="26">
        <v>1485</v>
      </c>
      <c r="D113" s="27">
        <v>0.2</v>
      </c>
      <c r="E113" s="7">
        <f t="shared" si="1"/>
        <v>297</v>
      </c>
      <c r="F113" s="7" t="s">
        <v>115</v>
      </c>
    </row>
    <row r="114" customHeight="1" spans="1:6">
      <c r="A114" s="7">
        <v>111</v>
      </c>
      <c r="B114" s="26" t="s">
        <v>128</v>
      </c>
      <c r="C114" s="26">
        <v>780</v>
      </c>
      <c r="D114" s="27">
        <v>0.2</v>
      </c>
      <c r="E114" s="7">
        <f t="shared" si="1"/>
        <v>156</v>
      </c>
      <c r="F114" s="7" t="s">
        <v>115</v>
      </c>
    </row>
    <row r="115" customHeight="1" spans="1:6">
      <c r="A115" s="7">
        <v>112</v>
      </c>
      <c r="B115" s="26" t="s">
        <v>129</v>
      </c>
      <c r="C115" s="26">
        <v>2306</v>
      </c>
      <c r="D115" s="27">
        <v>0.2</v>
      </c>
      <c r="E115" s="7">
        <f t="shared" si="1"/>
        <v>461.2</v>
      </c>
      <c r="F115" s="7" t="s">
        <v>115</v>
      </c>
    </row>
    <row r="116" customHeight="1" spans="1:6">
      <c r="A116" s="7">
        <v>113</v>
      </c>
      <c r="B116" s="26" t="s">
        <v>130</v>
      </c>
      <c r="C116" s="26">
        <v>524</v>
      </c>
      <c r="D116" s="27">
        <v>0.2</v>
      </c>
      <c r="E116" s="7">
        <f t="shared" si="1"/>
        <v>104.8</v>
      </c>
      <c r="F116" s="7" t="s">
        <v>115</v>
      </c>
    </row>
    <row r="117" customHeight="1" spans="1:6">
      <c r="A117" s="7">
        <v>114</v>
      </c>
      <c r="B117" s="26" t="s">
        <v>131</v>
      </c>
      <c r="C117" s="26">
        <v>1185</v>
      </c>
      <c r="D117" s="27">
        <v>0.2</v>
      </c>
      <c r="E117" s="7">
        <f t="shared" si="1"/>
        <v>237</v>
      </c>
      <c r="F117" s="7" t="s">
        <v>115</v>
      </c>
    </row>
    <row r="118" customHeight="1" spans="1:6">
      <c r="A118" s="7">
        <v>115</v>
      </c>
      <c r="B118" s="26" t="s">
        <v>132</v>
      </c>
      <c r="C118" s="26">
        <v>1690</v>
      </c>
      <c r="D118" s="27">
        <v>0.2</v>
      </c>
      <c r="E118" s="7">
        <f t="shared" si="1"/>
        <v>338</v>
      </c>
      <c r="F118" s="7" t="s">
        <v>115</v>
      </c>
    </row>
    <row r="119" customHeight="1" spans="1:6">
      <c r="A119" s="7">
        <v>116</v>
      </c>
      <c r="B119" s="26" t="s">
        <v>133</v>
      </c>
      <c r="C119" s="26">
        <v>883</v>
      </c>
      <c r="D119" s="27">
        <v>0.2</v>
      </c>
      <c r="E119" s="7">
        <f t="shared" si="1"/>
        <v>176.6</v>
      </c>
      <c r="F119" s="7" t="s">
        <v>115</v>
      </c>
    </row>
    <row r="120" customHeight="1" spans="1:6">
      <c r="A120" s="7">
        <v>117</v>
      </c>
      <c r="B120" s="27" t="s">
        <v>134</v>
      </c>
      <c r="C120" s="26">
        <v>1365</v>
      </c>
      <c r="D120" s="27">
        <v>0.2</v>
      </c>
      <c r="E120" s="7">
        <f t="shared" si="1"/>
        <v>273</v>
      </c>
      <c r="F120" s="7" t="s">
        <v>115</v>
      </c>
    </row>
    <row r="121" customHeight="1" spans="1:6">
      <c r="A121" s="7">
        <v>118</v>
      </c>
      <c r="B121" s="27" t="s">
        <v>135</v>
      </c>
      <c r="C121" s="26">
        <v>1345</v>
      </c>
      <c r="D121" s="27">
        <v>0.2</v>
      </c>
      <c r="E121" s="7">
        <f t="shared" si="1"/>
        <v>269</v>
      </c>
      <c r="F121" s="7" t="s">
        <v>115</v>
      </c>
    </row>
    <row r="122" customHeight="1" spans="1:6">
      <c r="A122" s="7">
        <v>119</v>
      </c>
      <c r="B122" s="27" t="s">
        <v>136</v>
      </c>
      <c r="C122" s="26">
        <v>1805</v>
      </c>
      <c r="D122" s="27">
        <v>0.2</v>
      </c>
      <c r="E122" s="7">
        <f t="shared" si="1"/>
        <v>361</v>
      </c>
      <c r="F122" s="7" t="s">
        <v>115</v>
      </c>
    </row>
    <row r="123" customHeight="1" spans="1:6">
      <c r="A123" s="7">
        <v>120</v>
      </c>
      <c r="B123" s="27" t="s">
        <v>137</v>
      </c>
      <c r="C123" s="26">
        <v>2190</v>
      </c>
      <c r="D123" s="27">
        <v>0.2</v>
      </c>
      <c r="E123" s="7">
        <f t="shared" si="1"/>
        <v>438</v>
      </c>
      <c r="F123" s="7" t="s">
        <v>115</v>
      </c>
    </row>
    <row r="124" customHeight="1" spans="1:6">
      <c r="A124" s="7">
        <v>121</v>
      </c>
      <c r="B124" s="27" t="s">
        <v>138</v>
      </c>
      <c r="C124" s="26">
        <v>4190</v>
      </c>
      <c r="D124" s="27">
        <v>0.2</v>
      </c>
      <c r="E124" s="7">
        <f t="shared" si="1"/>
        <v>838</v>
      </c>
      <c r="F124" s="7" t="s">
        <v>115</v>
      </c>
    </row>
    <row r="125" customHeight="1" spans="1:6">
      <c r="A125" s="7">
        <v>122</v>
      </c>
      <c r="B125" s="27" t="s">
        <v>139</v>
      </c>
      <c r="C125" s="26">
        <v>1025</v>
      </c>
      <c r="D125" s="27">
        <v>0.2</v>
      </c>
      <c r="E125" s="7">
        <f t="shared" si="1"/>
        <v>205</v>
      </c>
      <c r="F125" s="7" t="s">
        <v>115</v>
      </c>
    </row>
    <row r="126" customHeight="1" spans="1:6">
      <c r="A126" s="7">
        <v>123</v>
      </c>
      <c r="B126" s="27" t="s">
        <v>140</v>
      </c>
      <c r="C126" s="26">
        <v>634.5</v>
      </c>
      <c r="D126" s="27">
        <v>0.2</v>
      </c>
      <c r="E126" s="7">
        <f t="shared" si="1"/>
        <v>126.9</v>
      </c>
      <c r="F126" s="7" t="s">
        <v>115</v>
      </c>
    </row>
    <row r="127" customHeight="1" spans="1:6">
      <c r="A127" s="7">
        <v>124</v>
      </c>
      <c r="B127" s="27" t="s">
        <v>141</v>
      </c>
      <c r="C127" s="26">
        <v>2080</v>
      </c>
      <c r="D127" s="27">
        <v>0.2</v>
      </c>
      <c r="E127" s="7">
        <f t="shared" si="1"/>
        <v>416</v>
      </c>
      <c r="F127" s="7" t="s">
        <v>115</v>
      </c>
    </row>
    <row r="128" customHeight="1" spans="1:6">
      <c r="A128" s="7">
        <v>125</v>
      </c>
      <c r="B128" s="27" t="s">
        <v>142</v>
      </c>
      <c r="C128" s="26">
        <v>4650</v>
      </c>
      <c r="D128" s="27">
        <v>0.2</v>
      </c>
      <c r="E128" s="7">
        <f t="shared" si="1"/>
        <v>930</v>
      </c>
      <c r="F128" s="7" t="s">
        <v>115</v>
      </c>
    </row>
    <row r="129" customHeight="1" spans="1:6">
      <c r="A129" s="7">
        <v>126</v>
      </c>
      <c r="B129" s="27" t="s">
        <v>143</v>
      </c>
      <c r="C129" s="26">
        <v>1612</v>
      </c>
      <c r="D129" s="27">
        <v>0.2</v>
      </c>
      <c r="E129" s="7">
        <f t="shared" si="1"/>
        <v>322.4</v>
      </c>
      <c r="F129" s="7" t="s">
        <v>115</v>
      </c>
    </row>
    <row r="130" customHeight="1" spans="1:6">
      <c r="A130" s="7">
        <v>127</v>
      </c>
      <c r="B130" s="27" t="s">
        <v>144</v>
      </c>
      <c r="C130" s="26">
        <v>1605</v>
      </c>
      <c r="D130" s="27">
        <v>0.2</v>
      </c>
      <c r="E130" s="7">
        <f t="shared" si="1"/>
        <v>321</v>
      </c>
      <c r="F130" s="7" t="s">
        <v>115</v>
      </c>
    </row>
    <row r="131" customHeight="1" spans="1:6">
      <c r="A131" s="7">
        <v>128</v>
      </c>
      <c r="B131" s="27" t="s">
        <v>145</v>
      </c>
      <c r="C131" s="26">
        <v>1485</v>
      </c>
      <c r="D131" s="27">
        <v>0.2</v>
      </c>
      <c r="E131" s="7">
        <f t="shared" si="1"/>
        <v>297</v>
      </c>
      <c r="F131" s="7" t="s">
        <v>115</v>
      </c>
    </row>
    <row r="132" customHeight="1" spans="1:6">
      <c r="A132" s="7">
        <v>129</v>
      </c>
      <c r="B132" s="27" t="s">
        <v>146</v>
      </c>
      <c r="C132" s="26">
        <v>1370</v>
      </c>
      <c r="D132" s="27">
        <v>0.2</v>
      </c>
      <c r="E132" s="7">
        <f t="shared" si="1"/>
        <v>274</v>
      </c>
      <c r="F132" s="7" t="s">
        <v>115</v>
      </c>
    </row>
    <row r="133" customHeight="1" spans="1:6">
      <c r="A133" s="7">
        <v>130</v>
      </c>
      <c r="B133" s="27" t="s">
        <v>147</v>
      </c>
      <c r="C133" s="26">
        <v>1520</v>
      </c>
      <c r="D133" s="27">
        <v>0.2</v>
      </c>
      <c r="E133" s="7">
        <f t="shared" si="1"/>
        <v>304</v>
      </c>
      <c r="F133" s="7" t="s">
        <v>115</v>
      </c>
    </row>
    <row r="134" customHeight="1" spans="1:6">
      <c r="A134" s="7">
        <v>131</v>
      </c>
      <c r="B134" s="27" t="s">
        <v>148</v>
      </c>
      <c r="C134" s="26">
        <v>1980</v>
      </c>
      <c r="D134" s="27">
        <v>0.2</v>
      </c>
      <c r="E134" s="7">
        <f t="shared" ref="E134:E197" si="2">C134*D134</f>
        <v>396</v>
      </c>
      <c r="F134" s="7" t="s">
        <v>115</v>
      </c>
    </row>
    <row r="135" customHeight="1" spans="1:6">
      <c r="A135" s="7">
        <v>132</v>
      </c>
      <c r="B135" s="27" t="s">
        <v>149</v>
      </c>
      <c r="C135" s="26">
        <v>1105</v>
      </c>
      <c r="D135" s="27">
        <v>0.2</v>
      </c>
      <c r="E135" s="7">
        <f t="shared" si="2"/>
        <v>221</v>
      </c>
      <c r="F135" s="7" t="s">
        <v>115</v>
      </c>
    </row>
    <row r="136" customHeight="1" spans="1:6">
      <c r="A136" s="7">
        <v>133</v>
      </c>
      <c r="B136" s="27" t="s">
        <v>150</v>
      </c>
      <c r="C136" s="26">
        <v>1320</v>
      </c>
      <c r="D136" s="27">
        <v>0.2</v>
      </c>
      <c r="E136" s="7">
        <f t="shared" si="2"/>
        <v>264</v>
      </c>
      <c r="F136" s="7" t="s">
        <v>115</v>
      </c>
    </row>
    <row r="137" customHeight="1" spans="1:6">
      <c r="A137" s="7">
        <v>134</v>
      </c>
      <c r="B137" s="27" t="s">
        <v>151</v>
      </c>
      <c r="C137" s="26">
        <v>1155</v>
      </c>
      <c r="D137" s="27">
        <v>0.2</v>
      </c>
      <c r="E137" s="7">
        <f t="shared" si="2"/>
        <v>231</v>
      </c>
      <c r="F137" s="7" t="s">
        <v>115</v>
      </c>
    </row>
    <row r="138" customHeight="1" spans="1:6">
      <c r="A138" s="7">
        <v>135</v>
      </c>
      <c r="B138" s="27" t="s">
        <v>152</v>
      </c>
      <c r="C138" s="26">
        <v>5537.5</v>
      </c>
      <c r="D138" s="27">
        <v>0.2</v>
      </c>
      <c r="E138" s="7">
        <f t="shared" si="2"/>
        <v>1107.5</v>
      </c>
      <c r="F138" s="7" t="s">
        <v>115</v>
      </c>
    </row>
    <row r="139" customHeight="1" spans="1:6">
      <c r="A139" s="7">
        <v>136</v>
      </c>
      <c r="B139" s="27" t="s">
        <v>153</v>
      </c>
      <c r="C139" s="26">
        <v>1954</v>
      </c>
      <c r="D139" s="27">
        <v>0.2</v>
      </c>
      <c r="E139" s="7">
        <f t="shared" si="2"/>
        <v>390.8</v>
      </c>
      <c r="F139" s="7" t="s">
        <v>115</v>
      </c>
    </row>
    <row r="140" customHeight="1" spans="1:6">
      <c r="A140" s="7">
        <v>137</v>
      </c>
      <c r="B140" s="4" t="s">
        <v>154</v>
      </c>
      <c r="C140" s="26">
        <v>1627.2</v>
      </c>
      <c r="D140" s="27">
        <v>0.2</v>
      </c>
      <c r="E140" s="7">
        <f t="shared" si="2"/>
        <v>325.44</v>
      </c>
      <c r="F140" s="7" t="s">
        <v>115</v>
      </c>
    </row>
    <row r="141" customHeight="1" spans="1:6">
      <c r="A141" s="7">
        <v>138</v>
      </c>
      <c r="B141" s="27" t="s">
        <v>155</v>
      </c>
      <c r="C141" s="26">
        <v>3120</v>
      </c>
      <c r="D141" s="27">
        <v>0.2</v>
      </c>
      <c r="E141" s="7">
        <f t="shared" si="2"/>
        <v>624</v>
      </c>
      <c r="F141" s="7" t="s">
        <v>115</v>
      </c>
    </row>
    <row r="142" customHeight="1" spans="1:6">
      <c r="A142" s="7">
        <v>139</v>
      </c>
      <c r="B142" s="27" t="s">
        <v>156</v>
      </c>
      <c r="C142" s="26">
        <v>924</v>
      </c>
      <c r="D142" s="27">
        <v>0.2</v>
      </c>
      <c r="E142" s="7">
        <f t="shared" si="2"/>
        <v>184.8</v>
      </c>
      <c r="F142" s="7" t="s">
        <v>115</v>
      </c>
    </row>
    <row r="143" customHeight="1" spans="1:6">
      <c r="A143" s="7">
        <v>140</v>
      </c>
      <c r="B143" s="27" t="s">
        <v>157</v>
      </c>
      <c r="C143" s="26">
        <v>1714</v>
      </c>
      <c r="D143" s="27">
        <v>0.2</v>
      </c>
      <c r="E143" s="7">
        <f t="shared" si="2"/>
        <v>342.8</v>
      </c>
      <c r="F143" s="7" t="s">
        <v>115</v>
      </c>
    </row>
    <row r="144" customHeight="1" spans="1:6">
      <c r="A144" s="7">
        <v>141</v>
      </c>
      <c r="B144" s="27" t="s">
        <v>158</v>
      </c>
      <c r="C144" s="26">
        <v>1986</v>
      </c>
      <c r="D144" s="27">
        <v>0.2</v>
      </c>
      <c r="E144" s="7">
        <f t="shared" si="2"/>
        <v>397.2</v>
      </c>
      <c r="F144" s="7" t="s">
        <v>115</v>
      </c>
    </row>
    <row r="145" customHeight="1" spans="1:6">
      <c r="A145" s="7">
        <v>142</v>
      </c>
      <c r="B145" s="27" t="s">
        <v>159</v>
      </c>
      <c r="C145" s="26">
        <v>1605</v>
      </c>
      <c r="D145" s="27">
        <v>0.2</v>
      </c>
      <c r="E145" s="7">
        <f t="shared" si="2"/>
        <v>321</v>
      </c>
      <c r="F145" s="7" t="s">
        <v>115</v>
      </c>
    </row>
    <row r="146" customHeight="1" spans="1:6">
      <c r="A146" s="7">
        <v>143</v>
      </c>
      <c r="B146" s="27" t="s">
        <v>160</v>
      </c>
      <c r="C146" s="26">
        <v>1560</v>
      </c>
      <c r="D146" s="27">
        <v>0.2</v>
      </c>
      <c r="E146" s="7">
        <f t="shared" si="2"/>
        <v>312</v>
      </c>
      <c r="F146" s="7" t="s">
        <v>115</v>
      </c>
    </row>
    <row r="147" customHeight="1" spans="1:6">
      <c r="A147" s="7">
        <v>144</v>
      </c>
      <c r="B147" s="27" t="s">
        <v>161</v>
      </c>
      <c r="C147" s="26">
        <v>790</v>
      </c>
      <c r="D147" s="27">
        <v>0.2</v>
      </c>
      <c r="E147" s="7">
        <f t="shared" si="2"/>
        <v>158</v>
      </c>
      <c r="F147" s="7" t="s">
        <v>115</v>
      </c>
    </row>
    <row r="148" customHeight="1" spans="1:6">
      <c r="A148" s="7">
        <v>145</v>
      </c>
      <c r="B148" s="28" t="s">
        <v>162</v>
      </c>
      <c r="C148" s="29">
        <v>1148</v>
      </c>
      <c r="D148" s="28">
        <v>0.2</v>
      </c>
      <c r="E148" s="7">
        <f t="shared" si="2"/>
        <v>229.6</v>
      </c>
      <c r="F148" s="7" t="s">
        <v>115</v>
      </c>
    </row>
    <row r="149" customHeight="1" spans="1:6">
      <c r="A149" s="7">
        <v>146</v>
      </c>
      <c r="B149" s="7" t="s">
        <v>163</v>
      </c>
      <c r="C149" s="24">
        <v>1190</v>
      </c>
      <c r="D149" s="7">
        <v>0.2</v>
      </c>
      <c r="E149" s="7">
        <f t="shared" si="2"/>
        <v>238</v>
      </c>
      <c r="F149" s="7" t="s">
        <v>164</v>
      </c>
    </row>
    <row r="150" customHeight="1" spans="1:6">
      <c r="A150" s="7">
        <v>147</v>
      </c>
      <c r="B150" s="7" t="s">
        <v>165</v>
      </c>
      <c r="C150" s="24">
        <v>1042</v>
      </c>
      <c r="D150" s="7">
        <v>0.2</v>
      </c>
      <c r="E150" s="7">
        <f t="shared" si="2"/>
        <v>208.4</v>
      </c>
      <c r="F150" s="7" t="s">
        <v>164</v>
      </c>
    </row>
    <row r="151" customHeight="1" spans="1:6">
      <c r="A151" s="7">
        <v>148</v>
      </c>
      <c r="B151" s="7" t="s">
        <v>166</v>
      </c>
      <c r="C151" s="24">
        <v>519</v>
      </c>
      <c r="D151" s="7">
        <v>0.2</v>
      </c>
      <c r="E151" s="7">
        <f t="shared" si="2"/>
        <v>103.8</v>
      </c>
      <c r="F151" s="7" t="s">
        <v>164</v>
      </c>
    </row>
    <row r="152" customHeight="1" spans="1:6">
      <c r="A152" s="7">
        <v>149</v>
      </c>
      <c r="B152" s="7" t="s">
        <v>167</v>
      </c>
      <c r="C152" s="24">
        <v>810</v>
      </c>
      <c r="D152" s="7">
        <v>0.2</v>
      </c>
      <c r="E152" s="7">
        <f t="shared" si="2"/>
        <v>162</v>
      </c>
      <c r="F152" s="7" t="s">
        <v>164</v>
      </c>
    </row>
    <row r="153" customHeight="1" spans="1:6">
      <c r="A153" s="7">
        <v>150</v>
      </c>
      <c r="B153" s="7" t="s">
        <v>168</v>
      </c>
      <c r="C153" s="24">
        <v>1160</v>
      </c>
      <c r="D153" s="7">
        <v>0.2</v>
      </c>
      <c r="E153" s="7">
        <f t="shared" si="2"/>
        <v>232</v>
      </c>
      <c r="F153" s="7" t="s">
        <v>164</v>
      </c>
    </row>
    <row r="154" customHeight="1" spans="1:6">
      <c r="A154" s="7">
        <v>151</v>
      </c>
      <c r="B154" s="7" t="s">
        <v>169</v>
      </c>
      <c r="C154" s="24">
        <v>750</v>
      </c>
      <c r="D154" s="7">
        <v>0.2</v>
      </c>
      <c r="E154" s="7">
        <f t="shared" si="2"/>
        <v>150</v>
      </c>
      <c r="F154" s="7" t="s">
        <v>164</v>
      </c>
    </row>
    <row r="155" customHeight="1" spans="1:6">
      <c r="A155" s="7">
        <v>152</v>
      </c>
      <c r="B155" s="7" t="s">
        <v>170</v>
      </c>
      <c r="C155" s="24">
        <v>580</v>
      </c>
      <c r="D155" s="7">
        <v>0.2</v>
      </c>
      <c r="E155" s="7">
        <f t="shared" si="2"/>
        <v>116</v>
      </c>
      <c r="F155" s="7" t="s">
        <v>164</v>
      </c>
    </row>
    <row r="156" customHeight="1" spans="1:6">
      <c r="A156" s="7">
        <v>153</v>
      </c>
      <c r="B156" s="7" t="s">
        <v>171</v>
      </c>
      <c r="C156" s="24">
        <v>2292.5</v>
      </c>
      <c r="D156" s="7">
        <v>0.2</v>
      </c>
      <c r="E156" s="7">
        <f t="shared" si="2"/>
        <v>458.5</v>
      </c>
      <c r="F156" s="7" t="s">
        <v>164</v>
      </c>
    </row>
    <row r="157" customHeight="1" spans="1:6">
      <c r="A157" s="7">
        <v>154</v>
      </c>
      <c r="B157" s="7" t="s">
        <v>172</v>
      </c>
      <c r="C157" s="24">
        <v>3775</v>
      </c>
      <c r="D157" s="7">
        <v>0.2</v>
      </c>
      <c r="E157" s="7">
        <f t="shared" si="2"/>
        <v>755</v>
      </c>
      <c r="F157" s="7" t="s">
        <v>164</v>
      </c>
    </row>
    <row r="158" customHeight="1" spans="1:6">
      <c r="A158" s="7">
        <v>155</v>
      </c>
      <c r="B158" s="7" t="s">
        <v>173</v>
      </c>
      <c r="C158" s="24">
        <v>762.5</v>
      </c>
      <c r="D158" s="7">
        <v>0.2</v>
      </c>
      <c r="E158" s="7">
        <f t="shared" si="2"/>
        <v>152.5</v>
      </c>
      <c r="F158" s="7" t="s">
        <v>164</v>
      </c>
    </row>
    <row r="159" customHeight="1" spans="1:6">
      <c r="A159" s="7">
        <v>156</v>
      </c>
      <c r="B159" s="7" t="s">
        <v>174</v>
      </c>
      <c r="C159" s="24">
        <v>589.5</v>
      </c>
      <c r="D159" s="7">
        <v>0.2</v>
      </c>
      <c r="E159" s="7">
        <f t="shared" si="2"/>
        <v>117.9</v>
      </c>
      <c r="F159" s="7" t="s">
        <v>164</v>
      </c>
    </row>
    <row r="160" customHeight="1" spans="1:6">
      <c r="A160" s="7">
        <v>157</v>
      </c>
      <c r="B160" s="7" t="s">
        <v>175</v>
      </c>
      <c r="C160" s="24">
        <v>920</v>
      </c>
      <c r="D160" s="7">
        <v>0.2</v>
      </c>
      <c r="E160" s="7">
        <f t="shared" si="2"/>
        <v>184</v>
      </c>
      <c r="F160" s="7" t="s">
        <v>164</v>
      </c>
    </row>
    <row r="161" customHeight="1" spans="1:6">
      <c r="A161" s="7">
        <v>158</v>
      </c>
      <c r="B161" s="7" t="s">
        <v>176</v>
      </c>
      <c r="C161" s="24">
        <v>3027</v>
      </c>
      <c r="D161" s="7">
        <v>0.2</v>
      </c>
      <c r="E161" s="7">
        <f t="shared" si="2"/>
        <v>605.4</v>
      </c>
      <c r="F161" s="7" t="s">
        <v>164</v>
      </c>
    </row>
    <row r="162" customHeight="1" spans="1:6">
      <c r="A162" s="7">
        <v>159</v>
      </c>
      <c r="B162" s="7" t="s">
        <v>177</v>
      </c>
      <c r="C162" s="24">
        <v>1590</v>
      </c>
      <c r="D162" s="7">
        <v>0.2</v>
      </c>
      <c r="E162" s="7">
        <f t="shared" si="2"/>
        <v>318</v>
      </c>
      <c r="F162" s="7" t="s">
        <v>164</v>
      </c>
    </row>
    <row r="163" customHeight="1" spans="1:6">
      <c r="A163" s="7">
        <v>160</v>
      </c>
      <c r="B163" s="7" t="s">
        <v>178</v>
      </c>
      <c r="C163" s="24">
        <v>780</v>
      </c>
      <c r="D163" s="7">
        <v>0.2</v>
      </c>
      <c r="E163" s="7">
        <f t="shared" si="2"/>
        <v>156</v>
      </c>
      <c r="F163" s="7" t="s">
        <v>164</v>
      </c>
    </row>
    <row r="164" customHeight="1" spans="1:6">
      <c r="A164" s="7">
        <v>161</v>
      </c>
      <c r="B164" s="7" t="s">
        <v>179</v>
      </c>
      <c r="C164" s="24">
        <v>1071</v>
      </c>
      <c r="D164" s="7">
        <v>0.2</v>
      </c>
      <c r="E164" s="7">
        <f t="shared" si="2"/>
        <v>214.2</v>
      </c>
      <c r="F164" s="7" t="s">
        <v>164</v>
      </c>
    </row>
    <row r="165" customHeight="1" spans="1:6">
      <c r="A165" s="7">
        <v>162</v>
      </c>
      <c r="B165" s="7" t="s">
        <v>180</v>
      </c>
      <c r="C165" s="24">
        <v>2499</v>
      </c>
      <c r="D165" s="7">
        <v>0.2</v>
      </c>
      <c r="E165" s="7">
        <f t="shared" si="2"/>
        <v>499.8</v>
      </c>
      <c r="F165" s="7" t="s">
        <v>164</v>
      </c>
    </row>
    <row r="166" customHeight="1" spans="1:6">
      <c r="A166" s="7">
        <v>163</v>
      </c>
      <c r="B166" s="7" t="s">
        <v>181</v>
      </c>
      <c r="C166" s="24">
        <v>1342</v>
      </c>
      <c r="D166" s="7">
        <v>0.2</v>
      </c>
      <c r="E166" s="7">
        <f t="shared" si="2"/>
        <v>268.4</v>
      </c>
      <c r="F166" s="7" t="s">
        <v>164</v>
      </c>
    </row>
    <row r="167" customHeight="1" spans="1:6">
      <c r="A167" s="7">
        <v>164</v>
      </c>
      <c r="B167" s="7" t="s">
        <v>182</v>
      </c>
      <c r="C167" s="24">
        <v>1524</v>
      </c>
      <c r="D167" s="7">
        <v>0.2</v>
      </c>
      <c r="E167" s="7">
        <f t="shared" si="2"/>
        <v>304.8</v>
      </c>
      <c r="F167" s="7" t="s">
        <v>164</v>
      </c>
    </row>
    <row r="168" customHeight="1" spans="1:6">
      <c r="A168" s="7">
        <v>165</v>
      </c>
      <c r="B168" s="7" t="s">
        <v>183</v>
      </c>
      <c r="C168" s="24">
        <v>2005</v>
      </c>
      <c r="D168" s="7">
        <v>0.2</v>
      </c>
      <c r="E168" s="7">
        <f t="shared" si="2"/>
        <v>401</v>
      </c>
      <c r="F168" s="7" t="s">
        <v>164</v>
      </c>
    </row>
    <row r="169" customHeight="1" spans="1:6">
      <c r="A169" s="7">
        <v>166</v>
      </c>
      <c r="B169" s="7" t="s">
        <v>184</v>
      </c>
      <c r="C169" s="24">
        <v>1338</v>
      </c>
      <c r="D169" s="7">
        <v>0.2</v>
      </c>
      <c r="E169" s="7">
        <f t="shared" si="2"/>
        <v>267.6</v>
      </c>
      <c r="F169" s="7" t="s">
        <v>164</v>
      </c>
    </row>
    <row r="170" customHeight="1" spans="1:6">
      <c r="A170" s="7">
        <v>167</v>
      </c>
      <c r="B170" s="7" t="s">
        <v>185</v>
      </c>
      <c r="C170" s="24">
        <v>464</v>
      </c>
      <c r="D170" s="7">
        <v>0.2</v>
      </c>
      <c r="E170" s="7">
        <f t="shared" si="2"/>
        <v>92.8</v>
      </c>
      <c r="F170" s="7" t="s">
        <v>164</v>
      </c>
    </row>
    <row r="171" customHeight="1" spans="1:6">
      <c r="A171" s="7">
        <v>168</v>
      </c>
      <c r="B171" s="7" t="s">
        <v>186</v>
      </c>
      <c r="C171" s="24">
        <v>1408</v>
      </c>
      <c r="D171" s="7">
        <v>0.2</v>
      </c>
      <c r="E171" s="7">
        <f t="shared" si="2"/>
        <v>281.6</v>
      </c>
      <c r="F171" s="7" t="s">
        <v>164</v>
      </c>
    </row>
    <row r="172" customHeight="1" spans="1:6">
      <c r="A172" s="7">
        <v>169</v>
      </c>
      <c r="B172" s="7" t="s">
        <v>187</v>
      </c>
      <c r="C172" s="24">
        <v>2260</v>
      </c>
      <c r="D172" s="7">
        <v>0.2</v>
      </c>
      <c r="E172" s="7">
        <f t="shared" si="2"/>
        <v>452</v>
      </c>
      <c r="F172" s="7" t="s">
        <v>164</v>
      </c>
    </row>
    <row r="173" customHeight="1" spans="1:6">
      <c r="A173" s="7">
        <v>170</v>
      </c>
      <c r="B173" s="7" t="s">
        <v>188</v>
      </c>
      <c r="C173" s="24">
        <v>1215</v>
      </c>
      <c r="D173" s="7">
        <v>0.2</v>
      </c>
      <c r="E173" s="7">
        <f t="shared" si="2"/>
        <v>243</v>
      </c>
      <c r="F173" s="7" t="s">
        <v>164</v>
      </c>
    </row>
    <row r="174" customHeight="1" spans="1:6">
      <c r="A174" s="7">
        <v>171</v>
      </c>
      <c r="B174" s="7" t="s">
        <v>189</v>
      </c>
      <c r="C174" s="24">
        <v>4630</v>
      </c>
      <c r="D174" s="7">
        <v>0.2</v>
      </c>
      <c r="E174" s="7">
        <f t="shared" si="2"/>
        <v>926</v>
      </c>
      <c r="F174" s="7" t="s">
        <v>164</v>
      </c>
    </row>
    <row r="175" customHeight="1" spans="1:6">
      <c r="A175" s="7">
        <v>172</v>
      </c>
      <c r="B175" s="7" t="s">
        <v>190</v>
      </c>
      <c r="C175" s="24">
        <v>1080</v>
      </c>
      <c r="D175" s="7">
        <v>0.2</v>
      </c>
      <c r="E175" s="7">
        <f t="shared" si="2"/>
        <v>216</v>
      </c>
      <c r="F175" s="7" t="s">
        <v>164</v>
      </c>
    </row>
    <row r="176" customHeight="1" spans="1:6">
      <c r="A176" s="7">
        <v>173</v>
      </c>
      <c r="B176" s="7" t="s">
        <v>191</v>
      </c>
      <c r="C176" s="24">
        <v>3020</v>
      </c>
      <c r="D176" s="7">
        <v>0.2</v>
      </c>
      <c r="E176" s="7">
        <f t="shared" si="2"/>
        <v>604</v>
      </c>
      <c r="F176" s="7" t="s">
        <v>164</v>
      </c>
    </row>
    <row r="177" customHeight="1" spans="1:6">
      <c r="A177" s="7">
        <v>174</v>
      </c>
      <c r="B177" s="7" t="s">
        <v>192</v>
      </c>
      <c r="C177" s="24">
        <v>2570</v>
      </c>
      <c r="D177" s="7">
        <v>0.2</v>
      </c>
      <c r="E177" s="7">
        <f t="shared" si="2"/>
        <v>514</v>
      </c>
      <c r="F177" s="7" t="s">
        <v>164</v>
      </c>
    </row>
    <row r="178" customHeight="1" spans="1:6">
      <c r="A178" s="7">
        <v>175</v>
      </c>
      <c r="B178" s="7" t="s">
        <v>193</v>
      </c>
      <c r="C178" s="24">
        <v>1516</v>
      </c>
      <c r="D178" s="7">
        <v>0.2</v>
      </c>
      <c r="E178" s="7">
        <f t="shared" si="2"/>
        <v>303.2</v>
      </c>
      <c r="F178" s="7" t="s">
        <v>164</v>
      </c>
    </row>
    <row r="179" customHeight="1" spans="1:6">
      <c r="A179" s="7">
        <v>176</v>
      </c>
      <c r="B179" s="7" t="s">
        <v>194</v>
      </c>
      <c r="C179" s="24">
        <v>2980</v>
      </c>
      <c r="D179" s="7">
        <v>0.2</v>
      </c>
      <c r="E179" s="7">
        <f t="shared" si="2"/>
        <v>596</v>
      </c>
      <c r="F179" s="7" t="s">
        <v>164</v>
      </c>
    </row>
    <row r="180" customHeight="1" spans="1:6">
      <c r="A180" s="7">
        <v>177</v>
      </c>
      <c r="B180" s="10" t="s">
        <v>195</v>
      </c>
      <c r="C180" s="24">
        <v>554.5</v>
      </c>
      <c r="D180" s="7">
        <v>0.2</v>
      </c>
      <c r="E180" s="7">
        <f t="shared" si="2"/>
        <v>110.9</v>
      </c>
      <c r="F180" s="10" t="s">
        <v>196</v>
      </c>
    </row>
    <row r="181" customHeight="1" spans="1:6">
      <c r="A181" s="7">
        <v>178</v>
      </c>
      <c r="B181" s="10" t="s">
        <v>197</v>
      </c>
      <c r="C181" s="24">
        <v>1081.4</v>
      </c>
      <c r="D181" s="7">
        <v>0.2</v>
      </c>
      <c r="E181" s="7">
        <f t="shared" si="2"/>
        <v>216.28</v>
      </c>
      <c r="F181" s="10" t="s">
        <v>196</v>
      </c>
    </row>
    <row r="182" customHeight="1" spans="1:6">
      <c r="A182" s="7">
        <v>179</v>
      </c>
      <c r="B182" s="10" t="s">
        <v>198</v>
      </c>
      <c r="C182" s="24">
        <v>585.2</v>
      </c>
      <c r="D182" s="7">
        <v>0.2</v>
      </c>
      <c r="E182" s="7">
        <f t="shared" si="2"/>
        <v>117.04</v>
      </c>
      <c r="F182" s="10" t="s">
        <v>196</v>
      </c>
    </row>
    <row r="183" customHeight="1" spans="1:6">
      <c r="A183" s="7">
        <v>180</v>
      </c>
      <c r="B183" s="10" t="s">
        <v>199</v>
      </c>
      <c r="C183" s="24">
        <v>364.35</v>
      </c>
      <c r="D183" s="7">
        <v>0.2</v>
      </c>
      <c r="E183" s="7">
        <f t="shared" si="2"/>
        <v>72.87</v>
      </c>
      <c r="F183" s="10" t="s">
        <v>196</v>
      </c>
    </row>
    <row r="184" customHeight="1" spans="1:6">
      <c r="A184" s="7">
        <v>181</v>
      </c>
      <c r="B184" s="10" t="s">
        <v>200</v>
      </c>
      <c r="C184" s="24">
        <v>946</v>
      </c>
      <c r="D184" s="7">
        <v>0.2</v>
      </c>
      <c r="E184" s="7">
        <f t="shared" si="2"/>
        <v>189.2</v>
      </c>
      <c r="F184" s="10" t="s">
        <v>196</v>
      </c>
    </row>
    <row r="185" customHeight="1" spans="1:6">
      <c r="A185" s="7">
        <v>182</v>
      </c>
      <c r="B185" s="10" t="s">
        <v>201</v>
      </c>
      <c r="C185" s="24">
        <v>290</v>
      </c>
      <c r="D185" s="7">
        <v>0.2</v>
      </c>
      <c r="E185" s="7">
        <f t="shared" si="2"/>
        <v>58</v>
      </c>
      <c r="F185" s="10" t="s">
        <v>196</v>
      </c>
    </row>
    <row r="186" customHeight="1" spans="1:6">
      <c r="A186" s="7">
        <v>183</v>
      </c>
      <c r="B186" s="10" t="s">
        <v>202</v>
      </c>
      <c r="C186" s="24">
        <v>426.5</v>
      </c>
      <c r="D186" s="7">
        <v>0.2</v>
      </c>
      <c r="E186" s="7">
        <f t="shared" si="2"/>
        <v>85.3</v>
      </c>
      <c r="F186" s="10" t="s">
        <v>196</v>
      </c>
    </row>
    <row r="187" customHeight="1" spans="1:6">
      <c r="A187" s="7">
        <v>184</v>
      </c>
      <c r="B187" s="10" t="s">
        <v>203</v>
      </c>
      <c r="C187" s="24">
        <v>1480</v>
      </c>
      <c r="D187" s="7">
        <v>0.2</v>
      </c>
      <c r="E187" s="7">
        <f t="shared" si="2"/>
        <v>296</v>
      </c>
      <c r="F187" s="10" t="s">
        <v>196</v>
      </c>
    </row>
    <row r="188" customHeight="1" spans="1:6">
      <c r="A188" s="7">
        <v>185</v>
      </c>
      <c r="B188" s="10" t="s">
        <v>204</v>
      </c>
      <c r="C188" s="24">
        <v>1056.6</v>
      </c>
      <c r="D188" s="7">
        <v>0.2</v>
      </c>
      <c r="E188" s="7">
        <f t="shared" si="2"/>
        <v>211.32</v>
      </c>
      <c r="F188" s="10" t="s">
        <v>196</v>
      </c>
    </row>
    <row r="189" customHeight="1" spans="1:6">
      <c r="A189" s="7">
        <v>186</v>
      </c>
      <c r="B189" s="10" t="s">
        <v>205</v>
      </c>
      <c r="C189" s="24">
        <v>1175</v>
      </c>
      <c r="D189" s="7">
        <v>0.2</v>
      </c>
      <c r="E189" s="7">
        <f t="shared" si="2"/>
        <v>235</v>
      </c>
      <c r="F189" s="10" t="s">
        <v>196</v>
      </c>
    </row>
    <row r="190" customHeight="1" spans="1:6">
      <c r="A190" s="7">
        <v>187</v>
      </c>
      <c r="B190" s="10" t="s">
        <v>206</v>
      </c>
      <c r="C190" s="24">
        <v>1175</v>
      </c>
      <c r="D190" s="7">
        <v>0.2</v>
      </c>
      <c r="E190" s="7">
        <f t="shared" si="2"/>
        <v>235</v>
      </c>
      <c r="F190" s="10" t="s">
        <v>196</v>
      </c>
    </row>
    <row r="191" customHeight="1" spans="1:6">
      <c r="A191" s="7">
        <v>188</v>
      </c>
      <c r="B191" s="10" t="s">
        <v>207</v>
      </c>
      <c r="C191" s="24">
        <v>1356</v>
      </c>
      <c r="D191" s="7">
        <v>0.2</v>
      </c>
      <c r="E191" s="7">
        <f t="shared" si="2"/>
        <v>271.2</v>
      </c>
      <c r="F191" s="10" t="s">
        <v>196</v>
      </c>
    </row>
    <row r="192" customHeight="1" spans="1:6">
      <c r="A192" s="7">
        <v>189</v>
      </c>
      <c r="B192" s="10" t="s">
        <v>208</v>
      </c>
      <c r="C192" s="24">
        <v>1140.95</v>
      </c>
      <c r="D192" s="7">
        <v>0.2</v>
      </c>
      <c r="E192" s="7">
        <f t="shared" si="2"/>
        <v>228.19</v>
      </c>
      <c r="F192" s="10" t="s">
        <v>196</v>
      </c>
    </row>
    <row r="193" customHeight="1" spans="1:6">
      <c r="A193" s="7">
        <v>190</v>
      </c>
      <c r="B193" s="10" t="s">
        <v>209</v>
      </c>
      <c r="C193" s="24">
        <v>556.6</v>
      </c>
      <c r="D193" s="7">
        <v>0.2</v>
      </c>
      <c r="E193" s="7">
        <f t="shared" si="2"/>
        <v>111.32</v>
      </c>
      <c r="F193" s="10" t="s">
        <v>196</v>
      </c>
    </row>
    <row r="194" customHeight="1" spans="1:6">
      <c r="A194" s="7">
        <v>191</v>
      </c>
      <c r="B194" s="10" t="s">
        <v>210</v>
      </c>
      <c r="C194" s="24">
        <v>1290.75</v>
      </c>
      <c r="D194" s="7">
        <v>0.2</v>
      </c>
      <c r="E194" s="7">
        <f t="shared" si="2"/>
        <v>258.15</v>
      </c>
      <c r="F194" s="10" t="s">
        <v>196</v>
      </c>
    </row>
    <row r="195" customHeight="1" spans="1:6">
      <c r="A195" s="7">
        <v>192</v>
      </c>
      <c r="B195" s="10" t="s">
        <v>211</v>
      </c>
      <c r="C195" s="24">
        <v>3516</v>
      </c>
      <c r="D195" s="7">
        <v>0.2</v>
      </c>
      <c r="E195" s="7">
        <f t="shared" si="2"/>
        <v>703.2</v>
      </c>
      <c r="F195" s="10" t="s">
        <v>196</v>
      </c>
    </row>
    <row r="196" customHeight="1" spans="1:6">
      <c r="A196" s="7">
        <v>193</v>
      </c>
      <c r="B196" s="24" t="s">
        <v>212</v>
      </c>
      <c r="C196" s="24">
        <v>2337.5</v>
      </c>
      <c r="D196" s="7">
        <v>0.2</v>
      </c>
      <c r="E196" s="7">
        <f t="shared" si="2"/>
        <v>467.5</v>
      </c>
      <c r="F196" s="24" t="s">
        <v>213</v>
      </c>
    </row>
    <row r="197" customHeight="1" spans="1:6">
      <c r="A197" s="7">
        <v>194</v>
      </c>
      <c r="B197" s="24" t="s">
        <v>214</v>
      </c>
      <c r="C197" s="24">
        <v>1746.5</v>
      </c>
      <c r="D197" s="7">
        <v>0.2</v>
      </c>
      <c r="E197" s="7">
        <f t="shared" si="2"/>
        <v>349.3</v>
      </c>
      <c r="F197" s="24" t="s">
        <v>213</v>
      </c>
    </row>
    <row r="198" customHeight="1" spans="1:6">
      <c r="A198" s="7">
        <v>195</v>
      </c>
      <c r="B198" s="24" t="s">
        <v>215</v>
      </c>
      <c r="C198" s="24">
        <v>1746.25</v>
      </c>
      <c r="D198" s="7">
        <v>0.2</v>
      </c>
      <c r="E198" s="7">
        <f t="shared" ref="E198:E261" si="3">C198*D198</f>
        <v>349.25</v>
      </c>
      <c r="F198" s="24" t="s">
        <v>213</v>
      </c>
    </row>
    <row r="199" s="21" customFormat="1" customHeight="1" spans="1:6">
      <c r="A199" s="25">
        <v>196</v>
      </c>
      <c r="B199" s="24" t="s">
        <v>216</v>
      </c>
      <c r="C199" s="24">
        <v>3050.8</v>
      </c>
      <c r="D199" s="7">
        <v>0.2</v>
      </c>
      <c r="E199" s="7">
        <f t="shared" si="3"/>
        <v>610.16</v>
      </c>
      <c r="F199" s="24" t="s">
        <v>213</v>
      </c>
    </row>
    <row r="200" customHeight="1" spans="1:6">
      <c r="A200" s="7">
        <v>197</v>
      </c>
      <c r="B200" s="24" t="s">
        <v>217</v>
      </c>
      <c r="C200" s="24">
        <v>333.3</v>
      </c>
      <c r="D200" s="7">
        <v>0.2</v>
      </c>
      <c r="E200" s="7">
        <f t="shared" si="3"/>
        <v>66.66</v>
      </c>
      <c r="F200" s="24" t="s">
        <v>213</v>
      </c>
    </row>
    <row r="201" customHeight="1" spans="1:6">
      <c r="A201" s="7">
        <v>198</v>
      </c>
      <c r="B201" s="24" t="s">
        <v>218</v>
      </c>
      <c r="C201" s="24">
        <v>628.75</v>
      </c>
      <c r="D201" s="7">
        <v>0.2</v>
      </c>
      <c r="E201" s="7">
        <f t="shared" si="3"/>
        <v>125.75</v>
      </c>
      <c r="F201" s="24" t="s">
        <v>213</v>
      </c>
    </row>
    <row r="202" customHeight="1" spans="1:6">
      <c r="A202" s="7">
        <v>199</v>
      </c>
      <c r="B202" s="24" t="s">
        <v>219</v>
      </c>
      <c r="C202" s="24">
        <v>1252.08</v>
      </c>
      <c r="D202" s="7">
        <v>0.2</v>
      </c>
      <c r="E202" s="7">
        <f t="shared" si="3"/>
        <v>250.416</v>
      </c>
      <c r="F202" s="24" t="s">
        <v>213</v>
      </c>
    </row>
    <row r="203" customHeight="1" spans="1:6">
      <c r="A203" s="7">
        <v>200</v>
      </c>
      <c r="B203" s="24" t="s">
        <v>220</v>
      </c>
      <c r="C203" s="24">
        <v>655.8</v>
      </c>
      <c r="D203" s="7">
        <v>0.2</v>
      </c>
      <c r="E203" s="7">
        <f t="shared" si="3"/>
        <v>131.16</v>
      </c>
      <c r="F203" s="24" t="s">
        <v>213</v>
      </c>
    </row>
    <row r="204" customHeight="1" spans="1:6">
      <c r="A204" s="7">
        <v>201</v>
      </c>
      <c r="B204" s="24" t="s">
        <v>221</v>
      </c>
      <c r="C204" s="24">
        <v>468.8</v>
      </c>
      <c r="D204" s="7">
        <v>0.2</v>
      </c>
      <c r="E204" s="7">
        <f t="shared" si="3"/>
        <v>93.76</v>
      </c>
      <c r="F204" s="24" t="s">
        <v>213</v>
      </c>
    </row>
    <row r="205" customHeight="1" spans="1:6">
      <c r="A205" s="7">
        <v>202</v>
      </c>
      <c r="B205" s="24" t="s">
        <v>222</v>
      </c>
      <c r="C205" s="24">
        <v>938.8</v>
      </c>
      <c r="D205" s="7">
        <v>0.2</v>
      </c>
      <c r="E205" s="7">
        <f t="shared" si="3"/>
        <v>187.76</v>
      </c>
      <c r="F205" s="24" t="s">
        <v>213</v>
      </c>
    </row>
    <row r="206" s="21" customFormat="1" customHeight="1" spans="1:6">
      <c r="A206" s="25">
        <v>203</v>
      </c>
      <c r="B206" s="24" t="s">
        <v>223</v>
      </c>
      <c r="C206" s="24">
        <v>1360</v>
      </c>
      <c r="D206" s="7">
        <v>0.2</v>
      </c>
      <c r="E206" s="7">
        <f t="shared" si="3"/>
        <v>272</v>
      </c>
      <c r="F206" s="24" t="s">
        <v>213</v>
      </c>
    </row>
    <row r="207" customHeight="1" spans="1:6">
      <c r="A207" s="7">
        <v>204</v>
      </c>
      <c r="B207" s="24" t="s">
        <v>224</v>
      </c>
      <c r="C207" s="24">
        <v>2165.8</v>
      </c>
      <c r="D207" s="7">
        <v>0.2</v>
      </c>
      <c r="E207" s="7">
        <f t="shared" si="3"/>
        <v>433.16</v>
      </c>
      <c r="F207" s="24" t="s">
        <v>213</v>
      </c>
    </row>
    <row r="208" customHeight="1" spans="1:6">
      <c r="A208" s="7">
        <v>205</v>
      </c>
      <c r="B208" s="24" t="s">
        <v>225</v>
      </c>
      <c r="C208" s="24">
        <v>2070</v>
      </c>
      <c r="D208" s="7">
        <v>0.2</v>
      </c>
      <c r="E208" s="7">
        <f t="shared" si="3"/>
        <v>414</v>
      </c>
      <c r="F208" s="24" t="s">
        <v>213</v>
      </c>
    </row>
    <row r="209" customHeight="1" spans="1:6">
      <c r="A209" s="7">
        <v>206</v>
      </c>
      <c r="B209" s="24" t="s">
        <v>226</v>
      </c>
      <c r="C209" s="24">
        <v>1625</v>
      </c>
      <c r="D209" s="7">
        <v>0.2</v>
      </c>
      <c r="E209" s="7">
        <f t="shared" si="3"/>
        <v>325</v>
      </c>
      <c r="F209" s="24" t="s">
        <v>213</v>
      </c>
    </row>
    <row r="210" customHeight="1" spans="1:6">
      <c r="A210" s="7">
        <v>207</v>
      </c>
      <c r="B210" s="24" t="s">
        <v>227</v>
      </c>
      <c r="C210" s="24">
        <v>1272.5</v>
      </c>
      <c r="D210" s="7">
        <v>0.2</v>
      </c>
      <c r="E210" s="7">
        <f t="shared" si="3"/>
        <v>254.5</v>
      </c>
      <c r="F210" s="24" t="s">
        <v>213</v>
      </c>
    </row>
    <row r="211" customHeight="1" spans="1:6">
      <c r="A211" s="7">
        <v>208</v>
      </c>
      <c r="B211" s="24" t="s">
        <v>228</v>
      </c>
      <c r="C211" s="24">
        <v>1540</v>
      </c>
      <c r="D211" s="7">
        <v>0.2</v>
      </c>
      <c r="E211" s="7">
        <f t="shared" si="3"/>
        <v>308</v>
      </c>
      <c r="F211" s="24" t="s">
        <v>213</v>
      </c>
    </row>
    <row r="212" customHeight="1" spans="1:6">
      <c r="A212" s="7">
        <v>209</v>
      </c>
      <c r="B212" s="10" t="s">
        <v>229</v>
      </c>
      <c r="C212" s="24">
        <v>1960</v>
      </c>
      <c r="D212" s="7">
        <v>0.2</v>
      </c>
      <c r="E212" s="7">
        <f t="shared" si="3"/>
        <v>392</v>
      </c>
      <c r="F212" s="10" t="s">
        <v>213</v>
      </c>
    </row>
    <row r="213" customHeight="1" spans="1:6">
      <c r="A213" s="7">
        <v>210</v>
      </c>
      <c r="B213" s="10" t="s">
        <v>230</v>
      </c>
      <c r="C213" s="24">
        <v>1447</v>
      </c>
      <c r="D213" s="7">
        <v>0.2</v>
      </c>
      <c r="E213" s="7">
        <f t="shared" si="3"/>
        <v>289.4</v>
      </c>
      <c r="F213" s="10" t="s">
        <v>213</v>
      </c>
    </row>
    <row r="214" customHeight="1" spans="1:6">
      <c r="A214" s="7">
        <v>211</v>
      </c>
      <c r="B214" s="10" t="s">
        <v>231</v>
      </c>
      <c r="C214" s="24">
        <v>2150</v>
      </c>
      <c r="D214" s="7">
        <v>0.2</v>
      </c>
      <c r="E214" s="7">
        <f t="shared" si="3"/>
        <v>430</v>
      </c>
      <c r="F214" s="10" t="s">
        <v>213</v>
      </c>
    </row>
    <row r="215" customHeight="1" spans="1:6">
      <c r="A215" s="7">
        <v>212</v>
      </c>
      <c r="B215" s="10" t="s">
        <v>232</v>
      </c>
      <c r="C215" s="24">
        <v>1608</v>
      </c>
      <c r="D215" s="7">
        <v>0.2</v>
      </c>
      <c r="E215" s="7">
        <f t="shared" si="3"/>
        <v>321.6</v>
      </c>
      <c r="F215" s="10" t="s">
        <v>213</v>
      </c>
    </row>
    <row r="216" customHeight="1" spans="1:6">
      <c r="A216" s="7">
        <v>213</v>
      </c>
      <c r="B216" s="10" t="s">
        <v>233</v>
      </c>
      <c r="C216" s="24">
        <v>2150</v>
      </c>
      <c r="D216" s="7">
        <v>0.2</v>
      </c>
      <c r="E216" s="7">
        <f t="shared" si="3"/>
        <v>430</v>
      </c>
      <c r="F216" s="10" t="s">
        <v>213</v>
      </c>
    </row>
    <row r="217" customHeight="1" spans="1:6">
      <c r="A217" s="7">
        <v>214</v>
      </c>
      <c r="B217" s="10" t="s">
        <v>234</v>
      </c>
      <c r="C217" s="24">
        <v>2060</v>
      </c>
      <c r="D217" s="7">
        <v>0.2</v>
      </c>
      <c r="E217" s="7">
        <f t="shared" si="3"/>
        <v>412</v>
      </c>
      <c r="F217" s="10" t="s">
        <v>213</v>
      </c>
    </row>
    <row r="218" customHeight="1" spans="1:6">
      <c r="A218" s="7">
        <v>215</v>
      </c>
      <c r="B218" s="10" t="s">
        <v>235</v>
      </c>
      <c r="C218" s="24">
        <v>468</v>
      </c>
      <c r="D218" s="7">
        <v>0.2</v>
      </c>
      <c r="E218" s="7">
        <f t="shared" si="3"/>
        <v>93.6</v>
      </c>
      <c r="F218" s="10" t="s">
        <v>213</v>
      </c>
    </row>
    <row r="219" customHeight="1" spans="1:6">
      <c r="A219" s="7">
        <v>216</v>
      </c>
      <c r="B219" s="10" t="s">
        <v>236</v>
      </c>
      <c r="C219" s="24">
        <v>958</v>
      </c>
      <c r="D219" s="7">
        <v>0.2</v>
      </c>
      <c r="E219" s="7">
        <f t="shared" si="3"/>
        <v>191.6</v>
      </c>
      <c r="F219" s="10" t="s">
        <v>213</v>
      </c>
    </row>
    <row r="220" customHeight="1" spans="1:6">
      <c r="A220" s="7">
        <v>217</v>
      </c>
      <c r="B220" s="10" t="s">
        <v>237</v>
      </c>
      <c r="C220" s="24">
        <v>625</v>
      </c>
      <c r="D220" s="7">
        <v>0.2</v>
      </c>
      <c r="E220" s="7">
        <f t="shared" si="3"/>
        <v>125</v>
      </c>
      <c r="F220" s="10" t="s">
        <v>213</v>
      </c>
    </row>
    <row r="221" customHeight="1" spans="1:6">
      <c r="A221" s="7">
        <v>218</v>
      </c>
      <c r="B221" s="10" t="s">
        <v>238</v>
      </c>
      <c r="C221" s="24">
        <v>2001.8</v>
      </c>
      <c r="D221" s="7">
        <v>0.2</v>
      </c>
      <c r="E221" s="7">
        <f t="shared" si="3"/>
        <v>400.36</v>
      </c>
      <c r="F221" s="10" t="s">
        <v>213</v>
      </c>
    </row>
    <row r="222" customHeight="1" spans="1:6">
      <c r="A222" s="7">
        <v>219</v>
      </c>
      <c r="B222" s="10" t="s">
        <v>239</v>
      </c>
      <c r="C222" s="24">
        <v>1825.8</v>
      </c>
      <c r="D222" s="7">
        <v>0.2</v>
      </c>
      <c r="E222" s="7">
        <f t="shared" si="3"/>
        <v>365.16</v>
      </c>
      <c r="F222" s="10" t="s">
        <v>213</v>
      </c>
    </row>
    <row r="223" customHeight="1" spans="1:6">
      <c r="A223" s="7">
        <v>220</v>
      </c>
      <c r="B223" s="10" t="s">
        <v>240</v>
      </c>
      <c r="C223" s="24">
        <v>1098.8</v>
      </c>
      <c r="D223" s="7">
        <v>0.2</v>
      </c>
      <c r="E223" s="7">
        <f t="shared" si="3"/>
        <v>219.76</v>
      </c>
      <c r="F223" s="10" t="s">
        <v>213</v>
      </c>
    </row>
    <row r="224" customHeight="1" spans="1:6">
      <c r="A224" s="7">
        <v>221</v>
      </c>
      <c r="B224" s="10" t="s">
        <v>241</v>
      </c>
      <c r="C224" s="24">
        <v>1270</v>
      </c>
      <c r="D224" s="7">
        <v>0.2</v>
      </c>
      <c r="E224" s="7">
        <f t="shared" si="3"/>
        <v>254</v>
      </c>
      <c r="F224" s="10" t="s">
        <v>242</v>
      </c>
    </row>
    <row r="225" customHeight="1" spans="1:6">
      <c r="A225" s="7">
        <v>222</v>
      </c>
      <c r="B225" s="10" t="s">
        <v>243</v>
      </c>
      <c r="C225" s="24">
        <v>1920</v>
      </c>
      <c r="D225" s="7">
        <v>0.2</v>
      </c>
      <c r="E225" s="7">
        <f t="shared" si="3"/>
        <v>384</v>
      </c>
      <c r="F225" s="10" t="s">
        <v>242</v>
      </c>
    </row>
    <row r="226" customHeight="1" spans="1:6">
      <c r="A226" s="7">
        <v>223</v>
      </c>
      <c r="B226" s="10" t="s">
        <v>244</v>
      </c>
      <c r="C226" s="24">
        <v>1260</v>
      </c>
      <c r="D226" s="7">
        <v>0.2</v>
      </c>
      <c r="E226" s="7">
        <f t="shared" si="3"/>
        <v>252</v>
      </c>
      <c r="F226" s="10" t="s">
        <v>242</v>
      </c>
    </row>
    <row r="227" customHeight="1" spans="1:6">
      <c r="A227" s="7">
        <v>224</v>
      </c>
      <c r="B227" s="10" t="s">
        <v>245</v>
      </c>
      <c r="C227" s="24">
        <v>1519</v>
      </c>
      <c r="D227" s="7">
        <v>0.2</v>
      </c>
      <c r="E227" s="7">
        <f t="shared" si="3"/>
        <v>303.8</v>
      </c>
      <c r="F227" s="10" t="s">
        <v>242</v>
      </c>
    </row>
    <row r="228" customHeight="1" spans="1:6">
      <c r="A228" s="7">
        <v>225</v>
      </c>
      <c r="B228" s="10" t="s">
        <v>246</v>
      </c>
      <c r="C228" s="24">
        <v>1978</v>
      </c>
      <c r="D228" s="7">
        <v>0.2</v>
      </c>
      <c r="E228" s="7">
        <f t="shared" si="3"/>
        <v>395.6</v>
      </c>
      <c r="F228" s="10" t="s">
        <v>242</v>
      </c>
    </row>
    <row r="229" customHeight="1" spans="1:6">
      <c r="A229" s="7">
        <v>226</v>
      </c>
      <c r="B229" s="10" t="s">
        <v>247</v>
      </c>
      <c r="C229" s="24">
        <v>2179</v>
      </c>
      <c r="D229" s="7">
        <v>0.2</v>
      </c>
      <c r="E229" s="7">
        <f t="shared" si="3"/>
        <v>435.8</v>
      </c>
      <c r="F229" s="10" t="s">
        <v>242</v>
      </c>
    </row>
    <row r="230" customHeight="1" spans="1:6">
      <c r="A230" s="7">
        <v>227</v>
      </c>
      <c r="B230" s="10" t="s">
        <v>248</v>
      </c>
      <c r="C230" s="24">
        <v>1015</v>
      </c>
      <c r="D230" s="7">
        <v>0.2</v>
      </c>
      <c r="E230" s="7">
        <f t="shared" si="3"/>
        <v>203</v>
      </c>
      <c r="F230" s="10" t="s">
        <v>242</v>
      </c>
    </row>
    <row r="231" customHeight="1" spans="1:6">
      <c r="A231" s="7">
        <v>228</v>
      </c>
      <c r="B231" s="10" t="s">
        <v>249</v>
      </c>
      <c r="C231" s="24">
        <v>3615</v>
      </c>
      <c r="D231" s="7">
        <v>0.2</v>
      </c>
      <c r="E231" s="7">
        <f t="shared" si="3"/>
        <v>723</v>
      </c>
      <c r="F231" s="10" t="s">
        <v>242</v>
      </c>
    </row>
    <row r="232" customHeight="1" spans="1:6">
      <c r="A232" s="7">
        <v>229</v>
      </c>
      <c r="B232" s="10" t="s">
        <v>250</v>
      </c>
      <c r="C232" s="24">
        <v>965</v>
      </c>
      <c r="D232" s="7">
        <v>0.2</v>
      </c>
      <c r="E232" s="7">
        <f t="shared" si="3"/>
        <v>193</v>
      </c>
      <c r="F232" s="10" t="s">
        <v>242</v>
      </c>
    </row>
    <row r="233" customHeight="1" spans="1:6">
      <c r="A233" s="7">
        <v>230</v>
      </c>
      <c r="B233" s="10" t="s">
        <v>251</v>
      </c>
      <c r="C233" s="24">
        <v>738</v>
      </c>
      <c r="D233" s="7">
        <v>0.2</v>
      </c>
      <c r="E233" s="7">
        <f t="shared" si="3"/>
        <v>147.6</v>
      </c>
      <c r="F233" s="10" t="s">
        <v>242</v>
      </c>
    </row>
    <row r="234" customHeight="1" spans="1:6">
      <c r="A234" s="7">
        <v>231</v>
      </c>
      <c r="B234" s="10" t="s">
        <v>252</v>
      </c>
      <c r="C234" s="24">
        <v>1647.2</v>
      </c>
      <c r="D234" s="7">
        <v>0.2</v>
      </c>
      <c r="E234" s="7">
        <f t="shared" si="3"/>
        <v>329.44</v>
      </c>
      <c r="F234" s="10" t="s">
        <v>242</v>
      </c>
    </row>
    <row r="235" customHeight="1" spans="1:6">
      <c r="A235" s="7">
        <v>232</v>
      </c>
      <c r="B235" s="10" t="s">
        <v>253</v>
      </c>
      <c r="C235" s="24">
        <v>1934</v>
      </c>
      <c r="D235" s="7">
        <v>0.2</v>
      </c>
      <c r="E235" s="7">
        <f t="shared" si="3"/>
        <v>386.8</v>
      </c>
      <c r="F235" s="10" t="s">
        <v>242</v>
      </c>
    </row>
    <row r="236" customHeight="1" spans="1:6">
      <c r="A236" s="7">
        <v>233</v>
      </c>
      <c r="B236" s="10" t="s">
        <v>254</v>
      </c>
      <c r="C236" s="24">
        <v>2782.4</v>
      </c>
      <c r="D236" s="7">
        <v>0.2</v>
      </c>
      <c r="E236" s="7">
        <f t="shared" si="3"/>
        <v>556.48</v>
      </c>
      <c r="F236" s="10" t="s">
        <v>242</v>
      </c>
    </row>
    <row r="237" customHeight="1" spans="1:6">
      <c r="A237" s="7">
        <v>234</v>
      </c>
      <c r="B237" s="10" t="s">
        <v>255</v>
      </c>
      <c r="C237" s="24">
        <v>3784</v>
      </c>
      <c r="D237" s="7">
        <v>0.2</v>
      </c>
      <c r="E237" s="7">
        <f t="shared" si="3"/>
        <v>756.8</v>
      </c>
      <c r="F237" s="10" t="s">
        <v>242</v>
      </c>
    </row>
    <row r="238" s="22" customFormat="1" customHeight="1" spans="1:6">
      <c r="A238" s="24">
        <v>235</v>
      </c>
      <c r="B238" s="24" t="s">
        <v>256</v>
      </c>
      <c r="C238" s="24">
        <v>2125</v>
      </c>
      <c r="D238" s="7">
        <v>0.2</v>
      </c>
      <c r="E238" s="7">
        <f t="shared" si="3"/>
        <v>425</v>
      </c>
      <c r="F238" s="24" t="s">
        <v>242</v>
      </c>
    </row>
    <row r="239" customHeight="1" spans="1:6">
      <c r="A239" s="7">
        <v>236</v>
      </c>
      <c r="B239" s="10" t="s">
        <v>257</v>
      </c>
      <c r="C239" s="24">
        <v>3870</v>
      </c>
      <c r="D239" s="7">
        <v>0.2</v>
      </c>
      <c r="E239" s="7">
        <f t="shared" si="3"/>
        <v>774</v>
      </c>
      <c r="F239" s="10" t="s">
        <v>242</v>
      </c>
    </row>
    <row r="240" customHeight="1" spans="1:6">
      <c r="A240" s="5">
        <v>237</v>
      </c>
      <c r="B240" s="10" t="s">
        <v>258</v>
      </c>
      <c r="C240" s="24">
        <v>1920</v>
      </c>
      <c r="D240" s="7">
        <v>0.2</v>
      </c>
      <c r="E240" s="7">
        <f t="shared" si="3"/>
        <v>384</v>
      </c>
      <c r="F240" s="10" t="s">
        <v>259</v>
      </c>
    </row>
    <row r="241" customHeight="1" spans="1:6">
      <c r="A241" s="5">
        <v>238</v>
      </c>
      <c r="B241" s="10" t="s">
        <v>260</v>
      </c>
      <c r="C241" s="24">
        <v>1004</v>
      </c>
      <c r="D241" s="7">
        <v>0.2</v>
      </c>
      <c r="E241" s="7">
        <f t="shared" si="3"/>
        <v>200.8</v>
      </c>
      <c r="F241" s="10" t="s">
        <v>259</v>
      </c>
    </row>
    <row r="242" customHeight="1" spans="1:6">
      <c r="A242" s="5">
        <v>239</v>
      </c>
      <c r="B242" s="10" t="s">
        <v>261</v>
      </c>
      <c r="C242" s="24">
        <v>530</v>
      </c>
      <c r="D242" s="7">
        <v>0.2</v>
      </c>
      <c r="E242" s="7">
        <f t="shared" si="3"/>
        <v>106</v>
      </c>
      <c r="F242" s="10" t="s">
        <v>259</v>
      </c>
    </row>
    <row r="243" customHeight="1" spans="1:6">
      <c r="A243" s="5">
        <v>240</v>
      </c>
      <c r="B243" s="10" t="s">
        <v>262</v>
      </c>
      <c r="C243" s="24">
        <v>2127</v>
      </c>
      <c r="D243" s="7">
        <v>0.2</v>
      </c>
      <c r="E243" s="7">
        <f t="shared" si="3"/>
        <v>425.4</v>
      </c>
      <c r="F243" s="10" t="s">
        <v>259</v>
      </c>
    </row>
    <row r="244" customHeight="1" spans="1:6">
      <c r="A244" s="7">
        <v>241</v>
      </c>
      <c r="B244" s="10" t="s">
        <v>263</v>
      </c>
      <c r="C244" s="24">
        <v>3177</v>
      </c>
      <c r="D244" s="7">
        <v>0.2</v>
      </c>
      <c r="E244" s="7">
        <f t="shared" si="3"/>
        <v>635.4</v>
      </c>
      <c r="F244" s="10" t="s">
        <v>259</v>
      </c>
    </row>
    <row r="245" customHeight="1" spans="1:6">
      <c r="A245" s="7">
        <v>242</v>
      </c>
      <c r="B245" s="10" t="s">
        <v>264</v>
      </c>
      <c r="C245" s="24">
        <v>906</v>
      </c>
      <c r="D245" s="7">
        <v>0.2</v>
      </c>
      <c r="E245" s="7">
        <f t="shared" si="3"/>
        <v>181.2</v>
      </c>
      <c r="F245" s="10" t="s">
        <v>259</v>
      </c>
    </row>
    <row r="246" customHeight="1" spans="1:6">
      <c r="A246" s="7">
        <v>243</v>
      </c>
      <c r="B246" s="10" t="s">
        <v>265</v>
      </c>
      <c r="C246" s="24">
        <v>425</v>
      </c>
      <c r="D246" s="7">
        <v>0.2</v>
      </c>
      <c r="E246" s="7">
        <f t="shared" si="3"/>
        <v>85</v>
      </c>
      <c r="F246" s="10" t="s">
        <v>259</v>
      </c>
    </row>
    <row r="247" s="23" customFormat="1" customHeight="1" spans="1:6">
      <c r="A247" s="7">
        <v>244</v>
      </c>
      <c r="B247" s="7" t="s">
        <v>266</v>
      </c>
      <c r="C247" s="24">
        <v>2932</v>
      </c>
      <c r="D247" s="7">
        <v>0.2</v>
      </c>
      <c r="E247" s="7">
        <f t="shared" si="3"/>
        <v>586.4</v>
      </c>
      <c r="F247" s="7" t="s">
        <v>267</v>
      </c>
    </row>
    <row r="248" customHeight="1" spans="1:6">
      <c r="A248" s="7">
        <v>245</v>
      </c>
      <c r="B248" s="10" t="s">
        <v>268</v>
      </c>
      <c r="C248" s="24">
        <v>400</v>
      </c>
      <c r="D248" s="7">
        <v>0.2</v>
      </c>
      <c r="E248" s="7">
        <f t="shared" si="3"/>
        <v>80</v>
      </c>
      <c r="F248" s="10" t="s">
        <v>267</v>
      </c>
    </row>
    <row r="249" customHeight="1" spans="1:6">
      <c r="A249" s="7">
        <v>246</v>
      </c>
      <c r="B249" s="10" t="s">
        <v>269</v>
      </c>
      <c r="C249" s="24">
        <v>500</v>
      </c>
      <c r="D249" s="7">
        <v>0.2</v>
      </c>
      <c r="E249" s="7">
        <f t="shared" si="3"/>
        <v>100</v>
      </c>
      <c r="F249" s="10" t="s">
        <v>267</v>
      </c>
    </row>
    <row r="250" customHeight="1" spans="1:6">
      <c r="A250" s="7">
        <v>247</v>
      </c>
      <c r="B250" s="10" t="s">
        <v>270</v>
      </c>
      <c r="C250" s="24">
        <v>1100</v>
      </c>
      <c r="D250" s="7">
        <v>0.2</v>
      </c>
      <c r="E250" s="7">
        <f t="shared" si="3"/>
        <v>220</v>
      </c>
      <c r="F250" s="10" t="s">
        <v>267</v>
      </c>
    </row>
    <row r="251" customHeight="1" spans="1:6">
      <c r="A251" s="7">
        <v>248</v>
      </c>
      <c r="B251" s="10" t="s">
        <v>271</v>
      </c>
      <c r="C251" s="24">
        <v>1000</v>
      </c>
      <c r="D251" s="7">
        <v>0.2</v>
      </c>
      <c r="E251" s="7">
        <f t="shared" si="3"/>
        <v>200</v>
      </c>
      <c r="F251" s="10" t="s">
        <v>267</v>
      </c>
    </row>
    <row r="252" customHeight="1" spans="1:6">
      <c r="A252" s="7">
        <v>249</v>
      </c>
      <c r="B252" s="10" t="s">
        <v>272</v>
      </c>
      <c r="C252" s="24">
        <v>500</v>
      </c>
      <c r="D252" s="7">
        <v>0.2</v>
      </c>
      <c r="E252" s="7">
        <f t="shared" si="3"/>
        <v>100</v>
      </c>
      <c r="F252" s="10" t="s">
        <v>267</v>
      </c>
    </row>
    <row r="253" customHeight="1" spans="1:6">
      <c r="A253" s="7">
        <v>250</v>
      </c>
      <c r="B253" s="10" t="s">
        <v>273</v>
      </c>
      <c r="C253" s="24">
        <v>500</v>
      </c>
      <c r="D253" s="7">
        <v>0.2</v>
      </c>
      <c r="E253" s="7">
        <f t="shared" si="3"/>
        <v>100</v>
      </c>
      <c r="F253" s="10" t="s">
        <v>267</v>
      </c>
    </row>
    <row r="254" customHeight="1" spans="1:6">
      <c r="A254" s="7">
        <v>251</v>
      </c>
      <c r="B254" s="10" t="s">
        <v>274</v>
      </c>
      <c r="C254" s="24">
        <v>250</v>
      </c>
      <c r="D254" s="7">
        <v>0.2</v>
      </c>
      <c r="E254" s="7">
        <f t="shared" si="3"/>
        <v>50</v>
      </c>
      <c r="F254" s="10" t="s">
        <v>267</v>
      </c>
    </row>
    <row r="255" customHeight="1" spans="1:6">
      <c r="A255" s="7">
        <v>252</v>
      </c>
      <c r="B255" s="10" t="s">
        <v>275</v>
      </c>
      <c r="C255" s="24">
        <v>1150</v>
      </c>
      <c r="D255" s="7">
        <v>0.2</v>
      </c>
      <c r="E255" s="7">
        <f t="shared" si="3"/>
        <v>230</v>
      </c>
      <c r="F255" s="10" t="s">
        <v>267</v>
      </c>
    </row>
    <row r="256" customHeight="1" spans="1:6">
      <c r="A256" s="7">
        <v>253</v>
      </c>
      <c r="B256" s="10" t="s">
        <v>276</v>
      </c>
      <c r="C256" s="24">
        <v>900</v>
      </c>
      <c r="D256" s="7">
        <v>0.2</v>
      </c>
      <c r="E256" s="7">
        <f t="shared" si="3"/>
        <v>180</v>
      </c>
      <c r="F256" s="10" t="s">
        <v>267</v>
      </c>
    </row>
    <row r="257" customHeight="1" spans="1:6">
      <c r="A257" s="7">
        <v>254</v>
      </c>
      <c r="B257" s="10" t="s">
        <v>277</v>
      </c>
      <c r="C257" s="24">
        <v>1000</v>
      </c>
      <c r="D257" s="7">
        <v>0.2</v>
      </c>
      <c r="E257" s="7">
        <f t="shared" si="3"/>
        <v>200</v>
      </c>
      <c r="F257" s="10" t="s">
        <v>267</v>
      </c>
    </row>
    <row r="258" customHeight="1" spans="1:6">
      <c r="A258" s="7">
        <v>255</v>
      </c>
      <c r="B258" s="10" t="s">
        <v>278</v>
      </c>
      <c r="C258" s="24">
        <v>1000</v>
      </c>
      <c r="D258" s="7">
        <v>0.2</v>
      </c>
      <c r="E258" s="7">
        <f t="shared" si="3"/>
        <v>200</v>
      </c>
      <c r="F258" s="10" t="s">
        <v>267</v>
      </c>
    </row>
    <row r="259" customHeight="1" spans="1:6">
      <c r="A259" s="7">
        <v>256</v>
      </c>
      <c r="B259" s="10" t="s">
        <v>279</v>
      </c>
      <c r="C259" s="24">
        <v>750</v>
      </c>
      <c r="D259" s="7">
        <v>0.2</v>
      </c>
      <c r="E259" s="7">
        <f t="shared" si="3"/>
        <v>150</v>
      </c>
      <c r="F259" s="10" t="s">
        <v>267</v>
      </c>
    </row>
    <row r="260" customHeight="1" spans="1:6">
      <c r="A260" s="7">
        <v>258</v>
      </c>
      <c r="B260" s="10" t="s">
        <v>280</v>
      </c>
      <c r="C260" s="24">
        <v>1010</v>
      </c>
      <c r="D260" s="7">
        <v>0.2</v>
      </c>
      <c r="E260" s="7">
        <f t="shared" si="3"/>
        <v>202</v>
      </c>
      <c r="F260" s="10" t="s">
        <v>267</v>
      </c>
    </row>
    <row r="261" customHeight="1" spans="1:6">
      <c r="A261" s="7">
        <v>259</v>
      </c>
      <c r="B261" s="10" t="s">
        <v>281</v>
      </c>
      <c r="C261" s="10">
        <v>2370</v>
      </c>
      <c r="D261" s="7">
        <v>0.2</v>
      </c>
      <c r="E261" s="7">
        <f t="shared" si="3"/>
        <v>474</v>
      </c>
      <c r="F261" s="10" t="s">
        <v>267</v>
      </c>
    </row>
    <row r="262" customHeight="1" spans="1:6">
      <c r="A262" s="7">
        <v>260</v>
      </c>
      <c r="B262" s="10" t="s">
        <v>282</v>
      </c>
      <c r="C262" s="10">
        <v>400</v>
      </c>
      <c r="D262" s="7">
        <v>0.2</v>
      </c>
      <c r="E262" s="7">
        <f t="shared" ref="E262:E325" si="4">C262*D262</f>
        <v>80</v>
      </c>
      <c r="F262" s="10" t="s">
        <v>267</v>
      </c>
    </row>
    <row r="263" customHeight="1" spans="1:6">
      <c r="A263" s="7">
        <v>261</v>
      </c>
      <c r="B263" s="10" t="s">
        <v>283</v>
      </c>
      <c r="C263" s="10">
        <v>760</v>
      </c>
      <c r="D263" s="7">
        <v>0.2</v>
      </c>
      <c r="E263" s="7">
        <f t="shared" si="4"/>
        <v>152</v>
      </c>
      <c r="F263" s="10" t="s">
        <v>267</v>
      </c>
    </row>
    <row r="264" customHeight="1" spans="1:6">
      <c r="A264" s="7">
        <v>262</v>
      </c>
      <c r="B264" s="10" t="s">
        <v>284</v>
      </c>
      <c r="C264" s="10">
        <v>2000</v>
      </c>
      <c r="D264" s="7">
        <v>0.2</v>
      </c>
      <c r="E264" s="7">
        <f t="shared" si="4"/>
        <v>400</v>
      </c>
      <c r="F264" s="10" t="s">
        <v>267</v>
      </c>
    </row>
    <row r="265" customHeight="1" spans="1:6">
      <c r="A265" s="7">
        <v>263</v>
      </c>
      <c r="B265" s="10" t="s">
        <v>285</v>
      </c>
      <c r="C265" s="10">
        <v>2000</v>
      </c>
      <c r="D265" s="7">
        <v>0.2</v>
      </c>
      <c r="E265" s="7">
        <f t="shared" si="4"/>
        <v>400</v>
      </c>
      <c r="F265" s="10" t="s">
        <v>267</v>
      </c>
    </row>
    <row r="266" customHeight="1" spans="1:6">
      <c r="A266" s="7">
        <v>264</v>
      </c>
      <c r="B266" s="10" t="s">
        <v>286</v>
      </c>
      <c r="C266" s="10">
        <v>1480</v>
      </c>
      <c r="D266" s="7">
        <v>0.2</v>
      </c>
      <c r="E266" s="7">
        <f t="shared" si="4"/>
        <v>296</v>
      </c>
      <c r="F266" s="10" t="s">
        <v>267</v>
      </c>
    </row>
    <row r="267" customHeight="1" spans="1:6">
      <c r="A267" s="7">
        <v>265</v>
      </c>
      <c r="B267" s="10" t="s">
        <v>287</v>
      </c>
      <c r="C267" s="10">
        <v>3778</v>
      </c>
      <c r="D267" s="7">
        <v>0.2</v>
      </c>
      <c r="E267" s="7">
        <f t="shared" si="4"/>
        <v>755.6</v>
      </c>
      <c r="F267" s="10" t="s">
        <v>267</v>
      </c>
    </row>
    <row r="268" customHeight="1" spans="1:6">
      <c r="A268" s="7">
        <v>266</v>
      </c>
      <c r="B268" s="10" t="s">
        <v>288</v>
      </c>
      <c r="C268" s="10">
        <v>8643</v>
      </c>
      <c r="D268" s="7">
        <v>0.2</v>
      </c>
      <c r="E268" s="7">
        <f t="shared" si="4"/>
        <v>1728.6</v>
      </c>
      <c r="F268" s="10" t="s">
        <v>267</v>
      </c>
    </row>
    <row r="269" customHeight="1" spans="1:6">
      <c r="A269" s="7">
        <v>267</v>
      </c>
      <c r="B269" s="10" t="s">
        <v>289</v>
      </c>
      <c r="C269" s="10">
        <v>1000</v>
      </c>
      <c r="D269" s="7">
        <v>0.2</v>
      </c>
      <c r="E269" s="7">
        <f t="shared" si="4"/>
        <v>200</v>
      </c>
      <c r="F269" s="10" t="s">
        <v>267</v>
      </c>
    </row>
    <row r="270" customHeight="1" spans="1:6">
      <c r="A270" s="7">
        <v>268</v>
      </c>
      <c r="B270" s="10" t="s">
        <v>290</v>
      </c>
      <c r="C270" s="10">
        <v>1500</v>
      </c>
      <c r="D270" s="7">
        <v>0.2</v>
      </c>
      <c r="E270" s="7">
        <f t="shared" si="4"/>
        <v>300</v>
      </c>
      <c r="F270" s="10" t="s">
        <v>267</v>
      </c>
    </row>
    <row r="271" customHeight="1" spans="1:6">
      <c r="A271" s="7">
        <v>269</v>
      </c>
      <c r="B271" s="10" t="s">
        <v>291</v>
      </c>
      <c r="C271" s="10">
        <v>1846</v>
      </c>
      <c r="D271" s="7">
        <v>0.2</v>
      </c>
      <c r="E271" s="7">
        <f t="shared" si="4"/>
        <v>369.2</v>
      </c>
      <c r="F271" s="10" t="s">
        <v>267</v>
      </c>
    </row>
    <row r="272" customHeight="1" spans="1:6">
      <c r="A272" s="7">
        <v>270</v>
      </c>
      <c r="B272" s="10" t="s">
        <v>292</v>
      </c>
      <c r="C272" s="10">
        <v>950</v>
      </c>
      <c r="D272" s="7">
        <v>0.2</v>
      </c>
      <c r="E272" s="7">
        <f t="shared" si="4"/>
        <v>190</v>
      </c>
      <c r="F272" s="10" t="s">
        <v>293</v>
      </c>
    </row>
    <row r="273" customHeight="1" spans="1:6">
      <c r="A273" s="7">
        <v>271</v>
      </c>
      <c r="B273" s="10" t="s">
        <v>294</v>
      </c>
      <c r="C273" s="10">
        <v>227.55</v>
      </c>
      <c r="D273" s="7">
        <v>0.2</v>
      </c>
      <c r="E273" s="7">
        <f t="shared" si="4"/>
        <v>45.51</v>
      </c>
      <c r="F273" s="10" t="s">
        <v>293</v>
      </c>
    </row>
    <row r="274" customHeight="1" spans="1:6">
      <c r="A274" s="7">
        <v>272</v>
      </c>
      <c r="B274" s="10" t="s">
        <v>295</v>
      </c>
      <c r="C274" s="10">
        <v>960</v>
      </c>
      <c r="D274" s="7">
        <v>0.2</v>
      </c>
      <c r="E274" s="7">
        <f t="shared" si="4"/>
        <v>192</v>
      </c>
      <c r="F274" s="10" t="s">
        <v>296</v>
      </c>
    </row>
    <row r="275" customHeight="1" spans="1:6">
      <c r="A275" s="7">
        <v>273</v>
      </c>
      <c r="B275" s="10" t="s">
        <v>297</v>
      </c>
      <c r="C275" s="10">
        <v>1010</v>
      </c>
      <c r="D275" s="7">
        <v>0.2</v>
      </c>
      <c r="E275" s="7">
        <f t="shared" si="4"/>
        <v>202</v>
      </c>
      <c r="F275" s="10" t="s">
        <v>296</v>
      </c>
    </row>
    <row r="276" customHeight="1" spans="1:6">
      <c r="A276" s="7">
        <v>274</v>
      </c>
      <c r="B276" s="10" t="s">
        <v>298</v>
      </c>
      <c r="C276" s="10">
        <v>241.25</v>
      </c>
      <c r="D276" s="7">
        <v>0.2</v>
      </c>
      <c r="E276" s="7">
        <f t="shared" si="4"/>
        <v>48.25</v>
      </c>
      <c r="F276" s="10" t="s">
        <v>296</v>
      </c>
    </row>
    <row r="277" customHeight="1" spans="1:6">
      <c r="A277" s="7">
        <v>275</v>
      </c>
      <c r="B277" s="10" t="s">
        <v>299</v>
      </c>
      <c r="C277" s="10">
        <v>675</v>
      </c>
      <c r="D277" s="7">
        <v>0.2</v>
      </c>
      <c r="E277" s="7">
        <f t="shared" si="4"/>
        <v>135</v>
      </c>
      <c r="F277" s="10" t="s">
        <v>296</v>
      </c>
    </row>
    <row r="278" customHeight="1" spans="1:6">
      <c r="A278" s="7">
        <v>276</v>
      </c>
      <c r="B278" s="10" t="s">
        <v>300</v>
      </c>
      <c r="C278" s="10">
        <v>1160</v>
      </c>
      <c r="D278" s="7">
        <v>0.2</v>
      </c>
      <c r="E278" s="7">
        <f t="shared" si="4"/>
        <v>232</v>
      </c>
      <c r="F278" s="10" t="s">
        <v>296</v>
      </c>
    </row>
    <row r="279" customHeight="1" spans="1:6">
      <c r="A279" s="7">
        <v>277</v>
      </c>
      <c r="B279" s="10" t="s">
        <v>301</v>
      </c>
      <c r="C279" s="10">
        <v>1310</v>
      </c>
      <c r="D279" s="7">
        <v>0.2</v>
      </c>
      <c r="E279" s="7">
        <f t="shared" si="4"/>
        <v>262</v>
      </c>
      <c r="F279" s="10" t="s">
        <v>296</v>
      </c>
    </row>
    <row r="280" customHeight="1" spans="1:6">
      <c r="A280" s="7">
        <v>278</v>
      </c>
      <c r="B280" s="10" t="s">
        <v>302</v>
      </c>
      <c r="C280" s="10">
        <v>1132.25</v>
      </c>
      <c r="D280" s="7">
        <v>0.2</v>
      </c>
      <c r="E280" s="7">
        <f t="shared" si="4"/>
        <v>226.45</v>
      </c>
      <c r="F280" s="10" t="s">
        <v>296</v>
      </c>
    </row>
    <row r="281" customHeight="1" spans="1:6">
      <c r="A281" s="7">
        <v>279</v>
      </c>
      <c r="B281" s="10" t="s">
        <v>303</v>
      </c>
      <c r="C281" s="10">
        <v>183.4</v>
      </c>
      <c r="D281" s="7">
        <v>0.2</v>
      </c>
      <c r="E281" s="7">
        <f t="shared" si="4"/>
        <v>36.68</v>
      </c>
      <c r="F281" s="10" t="s">
        <v>296</v>
      </c>
    </row>
    <row r="282" customHeight="1" spans="1:6">
      <c r="A282" s="7">
        <v>280</v>
      </c>
      <c r="B282" s="10" t="s">
        <v>304</v>
      </c>
      <c r="C282" s="10">
        <v>1141</v>
      </c>
      <c r="D282" s="7">
        <v>0.2</v>
      </c>
      <c r="E282" s="7">
        <f t="shared" si="4"/>
        <v>228.2</v>
      </c>
      <c r="F282" s="10" t="s">
        <v>296</v>
      </c>
    </row>
    <row r="283" customHeight="1" spans="1:6">
      <c r="A283" s="7">
        <v>281</v>
      </c>
      <c r="B283" s="10" t="s">
        <v>305</v>
      </c>
      <c r="C283" s="10">
        <v>1040</v>
      </c>
      <c r="D283" s="7">
        <v>0.2</v>
      </c>
      <c r="E283" s="7">
        <f t="shared" si="4"/>
        <v>208</v>
      </c>
      <c r="F283" s="10" t="s">
        <v>296</v>
      </c>
    </row>
    <row r="284" customHeight="1" spans="1:6">
      <c r="A284" s="7">
        <v>282</v>
      </c>
      <c r="B284" s="10" t="s">
        <v>306</v>
      </c>
      <c r="C284" s="10">
        <v>902.5</v>
      </c>
      <c r="D284" s="7">
        <v>0.2</v>
      </c>
      <c r="E284" s="7">
        <f t="shared" si="4"/>
        <v>180.5</v>
      </c>
      <c r="F284" s="10" t="s">
        <v>307</v>
      </c>
    </row>
    <row r="285" customHeight="1" spans="1:6">
      <c r="A285" s="7">
        <v>283</v>
      </c>
      <c r="B285" s="10" t="s">
        <v>308</v>
      </c>
      <c r="C285" s="10">
        <v>481.5</v>
      </c>
      <c r="D285" s="7">
        <v>0.2</v>
      </c>
      <c r="E285" s="7">
        <f t="shared" si="4"/>
        <v>96.3</v>
      </c>
      <c r="F285" s="10" t="s">
        <v>307</v>
      </c>
    </row>
    <row r="286" customHeight="1" spans="1:6">
      <c r="A286" s="7">
        <v>284</v>
      </c>
      <c r="B286" s="10" t="s">
        <v>309</v>
      </c>
      <c r="C286" s="10">
        <v>369</v>
      </c>
      <c r="D286" s="7">
        <v>0.2</v>
      </c>
      <c r="E286" s="7">
        <f t="shared" si="4"/>
        <v>73.8</v>
      </c>
      <c r="F286" s="10" t="s">
        <v>307</v>
      </c>
    </row>
    <row r="287" customHeight="1" spans="1:6">
      <c r="A287" s="7">
        <v>285</v>
      </c>
      <c r="B287" s="10" t="s">
        <v>310</v>
      </c>
      <c r="C287" s="10">
        <v>178.5</v>
      </c>
      <c r="D287" s="7">
        <v>0.2</v>
      </c>
      <c r="E287" s="7">
        <f t="shared" si="4"/>
        <v>35.7</v>
      </c>
      <c r="F287" s="10" t="s">
        <v>307</v>
      </c>
    </row>
    <row r="288" customHeight="1" spans="1:6">
      <c r="A288" s="7">
        <v>286</v>
      </c>
      <c r="B288" s="10" t="s">
        <v>311</v>
      </c>
      <c r="C288" s="10">
        <v>430</v>
      </c>
      <c r="D288" s="7">
        <v>0.2</v>
      </c>
      <c r="E288" s="7">
        <f t="shared" si="4"/>
        <v>86</v>
      </c>
      <c r="F288" s="10" t="s">
        <v>307</v>
      </c>
    </row>
    <row r="289" customHeight="1" spans="1:6">
      <c r="A289" s="7">
        <v>287</v>
      </c>
      <c r="B289" s="10" t="s">
        <v>312</v>
      </c>
      <c r="C289" s="10">
        <v>1598.4</v>
      </c>
      <c r="D289" s="7">
        <v>0.2</v>
      </c>
      <c r="E289" s="7">
        <f t="shared" si="4"/>
        <v>319.68</v>
      </c>
      <c r="F289" s="10" t="s">
        <v>307</v>
      </c>
    </row>
    <row r="290" customHeight="1" spans="1:6">
      <c r="A290" s="7">
        <v>288</v>
      </c>
      <c r="B290" s="10" t="s">
        <v>313</v>
      </c>
      <c r="C290" s="10">
        <v>80</v>
      </c>
      <c r="D290" s="7">
        <v>0.2</v>
      </c>
      <c r="E290" s="7">
        <f t="shared" si="4"/>
        <v>16</v>
      </c>
      <c r="F290" s="10" t="s">
        <v>307</v>
      </c>
    </row>
    <row r="291" customHeight="1" spans="1:6">
      <c r="A291" s="7">
        <v>289</v>
      </c>
      <c r="B291" s="10" t="s">
        <v>314</v>
      </c>
      <c r="C291" s="10">
        <v>1270</v>
      </c>
      <c r="D291" s="7">
        <v>0.2</v>
      </c>
      <c r="E291" s="7">
        <f t="shared" si="4"/>
        <v>254</v>
      </c>
      <c r="F291" s="10" t="s">
        <v>307</v>
      </c>
    </row>
    <row r="292" customHeight="1" spans="1:6">
      <c r="A292" s="7">
        <v>290</v>
      </c>
      <c r="B292" s="10" t="s">
        <v>315</v>
      </c>
      <c r="C292" s="10">
        <v>1302.5</v>
      </c>
      <c r="D292" s="7">
        <v>0.2</v>
      </c>
      <c r="E292" s="7">
        <f t="shared" si="4"/>
        <v>260.5</v>
      </c>
      <c r="F292" s="10" t="s">
        <v>307</v>
      </c>
    </row>
    <row r="293" customHeight="1" spans="1:6">
      <c r="A293" s="7">
        <v>291</v>
      </c>
      <c r="B293" s="10" t="s">
        <v>316</v>
      </c>
      <c r="C293" s="10">
        <v>400</v>
      </c>
      <c r="D293" s="7">
        <v>0.2</v>
      </c>
      <c r="E293" s="7">
        <f t="shared" si="4"/>
        <v>80</v>
      </c>
      <c r="F293" s="10" t="s">
        <v>307</v>
      </c>
    </row>
    <row r="294" customHeight="1" spans="1:6">
      <c r="A294" s="7">
        <v>292</v>
      </c>
      <c r="B294" s="10" t="s">
        <v>317</v>
      </c>
      <c r="C294" s="10">
        <v>2425</v>
      </c>
      <c r="D294" s="7">
        <v>0.2</v>
      </c>
      <c r="E294" s="7">
        <f t="shared" si="4"/>
        <v>485</v>
      </c>
      <c r="F294" s="10" t="s">
        <v>307</v>
      </c>
    </row>
    <row r="295" customHeight="1" spans="1:6">
      <c r="A295" s="7">
        <v>293</v>
      </c>
      <c r="B295" s="10" t="s">
        <v>318</v>
      </c>
      <c r="C295" s="10">
        <v>1601</v>
      </c>
      <c r="D295" s="7">
        <v>0.2</v>
      </c>
      <c r="E295" s="7">
        <f t="shared" si="4"/>
        <v>320.2</v>
      </c>
      <c r="F295" s="10" t="s">
        <v>307</v>
      </c>
    </row>
    <row r="296" customHeight="1" spans="1:6">
      <c r="A296" s="7">
        <v>294</v>
      </c>
      <c r="B296" s="10" t="s">
        <v>319</v>
      </c>
      <c r="C296" s="10">
        <v>1785</v>
      </c>
      <c r="D296" s="7">
        <v>0.2</v>
      </c>
      <c r="E296" s="7">
        <f t="shared" si="4"/>
        <v>357</v>
      </c>
      <c r="F296" s="10" t="s">
        <v>307</v>
      </c>
    </row>
    <row r="297" customHeight="1" spans="1:6">
      <c r="A297" s="7">
        <v>295</v>
      </c>
      <c r="B297" s="10" t="s">
        <v>320</v>
      </c>
      <c r="C297" s="10">
        <v>860</v>
      </c>
      <c r="D297" s="7">
        <v>0.2</v>
      </c>
      <c r="E297" s="7">
        <f t="shared" si="4"/>
        <v>172</v>
      </c>
      <c r="F297" s="10" t="s">
        <v>307</v>
      </c>
    </row>
    <row r="298" customHeight="1" spans="1:6">
      <c r="A298" s="7">
        <v>296</v>
      </c>
      <c r="B298" s="10" t="s">
        <v>321</v>
      </c>
      <c r="C298" s="10">
        <v>861</v>
      </c>
      <c r="D298" s="7">
        <v>0.2</v>
      </c>
      <c r="E298" s="7">
        <f t="shared" si="4"/>
        <v>172.2</v>
      </c>
      <c r="F298" s="10" t="s">
        <v>307</v>
      </c>
    </row>
    <row r="299" customHeight="1" spans="1:6">
      <c r="A299" s="7">
        <v>297</v>
      </c>
      <c r="B299" s="10" t="s">
        <v>322</v>
      </c>
      <c r="C299" s="10">
        <v>2693</v>
      </c>
      <c r="D299" s="7">
        <v>0.2</v>
      </c>
      <c r="E299" s="7">
        <f t="shared" si="4"/>
        <v>538.6</v>
      </c>
      <c r="F299" s="10" t="s">
        <v>307</v>
      </c>
    </row>
    <row r="300" customHeight="1" spans="1:6">
      <c r="A300" s="7">
        <v>298</v>
      </c>
      <c r="B300" s="10" t="s">
        <v>323</v>
      </c>
      <c r="C300" s="10">
        <v>2788.7</v>
      </c>
      <c r="D300" s="7">
        <v>0.2</v>
      </c>
      <c r="E300" s="7">
        <f t="shared" si="4"/>
        <v>557.74</v>
      </c>
      <c r="F300" s="10" t="s">
        <v>307</v>
      </c>
    </row>
    <row r="301" customHeight="1" spans="1:6">
      <c r="A301" s="7">
        <v>299</v>
      </c>
      <c r="B301" s="10" t="s">
        <v>324</v>
      </c>
      <c r="C301" s="10">
        <v>689.5</v>
      </c>
      <c r="D301" s="7">
        <v>0.2</v>
      </c>
      <c r="E301" s="7">
        <f t="shared" si="4"/>
        <v>137.9</v>
      </c>
      <c r="F301" s="10" t="s">
        <v>307</v>
      </c>
    </row>
    <row r="302" customHeight="1" spans="1:6">
      <c r="A302" s="7">
        <v>300</v>
      </c>
      <c r="B302" s="10" t="s">
        <v>325</v>
      </c>
      <c r="C302" s="10">
        <v>3198.8</v>
      </c>
      <c r="D302" s="7">
        <v>0.2</v>
      </c>
      <c r="E302" s="7">
        <f t="shared" si="4"/>
        <v>639.76</v>
      </c>
      <c r="F302" s="10" t="s">
        <v>307</v>
      </c>
    </row>
    <row r="303" customHeight="1" spans="1:6">
      <c r="A303" s="7">
        <v>301</v>
      </c>
      <c r="B303" s="10" t="s">
        <v>326</v>
      </c>
      <c r="C303" s="10">
        <v>492</v>
      </c>
      <c r="D303" s="7">
        <v>0.2</v>
      </c>
      <c r="E303" s="7">
        <f t="shared" si="4"/>
        <v>98.4</v>
      </c>
      <c r="F303" s="10" t="s">
        <v>307</v>
      </c>
    </row>
    <row r="304" customHeight="1" spans="1:6">
      <c r="A304" s="7">
        <v>302</v>
      </c>
      <c r="B304" s="10" t="s">
        <v>327</v>
      </c>
      <c r="C304" s="10">
        <v>1154</v>
      </c>
      <c r="D304" s="7">
        <v>0.2</v>
      </c>
      <c r="E304" s="7">
        <f t="shared" si="4"/>
        <v>230.8</v>
      </c>
      <c r="F304" s="10" t="s">
        <v>307</v>
      </c>
    </row>
    <row r="305" customHeight="1" spans="1:6">
      <c r="A305" s="7">
        <v>303</v>
      </c>
      <c r="B305" s="10" t="s">
        <v>328</v>
      </c>
      <c r="C305" s="10">
        <v>4256</v>
      </c>
      <c r="D305" s="7">
        <v>0.2</v>
      </c>
      <c r="E305" s="7">
        <f t="shared" si="4"/>
        <v>851.2</v>
      </c>
      <c r="F305" s="10" t="s">
        <v>307</v>
      </c>
    </row>
    <row r="306" customHeight="1" spans="1:6">
      <c r="A306" s="7">
        <v>304</v>
      </c>
      <c r="B306" s="10" t="s">
        <v>329</v>
      </c>
      <c r="C306" s="10">
        <v>417</v>
      </c>
      <c r="D306" s="7">
        <v>0.2</v>
      </c>
      <c r="E306" s="7">
        <f t="shared" si="4"/>
        <v>83.4</v>
      </c>
      <c r="F306" s="10" t="s">
        <v>307</v>
      </c>
    </row>
    <row r="307" customHeight="1" spans="1:6">
      <c r="A307" s="7">
        <v>305</v>
      </c>
      <c r="B307" s="10" t="s">
        <v>330</v>
      </c>
      <c r="C307" s="10">
        <v>1548</v>
      </c>
      <c r="D307" s="7">
        <v>0.2</v>
      </c>
      <c r="E307" s="7">
        <f t="shared" si="4"/>
        <v>309.6</v>
      </c>
      <c r="F307" s="10" t="s">
        <v>307</v>
      </c>
    </row>
    <row r="308" customHeight="1" spans="1:6">
      <c r="A308" s="7">
        <v>306</v>
      </c>
      <c r="B308" s="10" t="s">
        <v>331</v>
      </c>
      <c r="C308" s="10">
        <v>3162</v>
      </c>
      <c r="D308" s="7">
        <v>0.2</v>
      </c>
      <c r="E308" s="7">
        <f t="shared" si="4"/>
        <v>632.4</v>
      </c>
      <c r="F308" s="10" t="s">
        <v>307</v>
      </c>
    </row>
    <row r="309" customHeight="1" spans="1:6">
      <c r="A309" s="7">
        <v>307</v>
      </c>
      <c r="B309" s="10" t="s">
        <v>332</v>
      </c>
      <c r="C309" s="10">
        <v>1358</v>
      </c>
      <c r="D309" s="7">
        <v>0.2</v>
      </c>
      <c r="E309" s="7">
        <f t="shared" si="4"/>
        <v>271.6</v>
      </c>
      <c r="F309" s="10" t="s">
        <v>307</v>
      </c>
    </row>
    <row r="310" customHeight="1" spans="1:6">
      <c r="A310" s="7">
        <v>308</v>
      </c>
      <c r="B310" s="10" t="s">
        <v>333</v>
      </c>
      <c r="C310" s="10">
        <v>2018</v>
      </c>
      <c r="D310" s="7">
        <v>0.2</v>
      </c>
      <c r="E310" s="7">
        <f t="shared" si="4"/>
        <v>403.6</v>
      </c>
      <c r="F310" s="10" t="s">
        <v>307</v>
      </c>
    </row>
    <row r="311" customHeight="1" spans="1:6">
      <c r="A311" s="7">
        <v>309</v>
      </c>
      <c r="B311" s="10" t="s">
        <v>334</v>
      </c>
      <c r="C311" s="10">
        <v>1502.8</v>
      </c>
      <c r="D311" s="7">
        <v>0.2</v>
      </c>
      <c r="E311" s="7">
        <f t="shared" si="4"/>
        <v>300.56</v>
      </c>
      <c r="F311" s="10" t="s">
        <v>307</v>
      </c>
    </row>
    <row r="312" customHeight="1" spans="1:6">
      <c r="A312" s="7">
        <v>310</v>
      </c>
      <c r="B312" s="10" t="s">
        <v>335</v>
      </c>
      <c r="C312" s="10">
        <v>2648</v>
      </c>
      <c r="D312" s="7">
        <v>0.2</v>
      </c>
      <c r="E312" s="7">
        <f t="shared" si="4"/>
        <v>529.6</v>
      </c>
      <c r="F312" s="10" t="s">
        <v>307</v>
      </c>
    </row>
    <row r="313" customHeight="1" spans="1:6">
      <c r="A313" s="7">
        <v>311</v>
      </c>
      <c r="B313" s="10" t="s">
        <v>336</v>
      </c>
      <c r="C313" s="10">
        <v>723</v>
      </c>
      <c r="D313" s="7">
        <v>0.2</v>
      </c>
      <c r="E313" s="7">
        <f t="shared" si="4"/>
        <v>144.6</v>
      </c>
      <c r="F313" s="10" t="s">
        <v>307</v>
      </c>
    </row>
    <row r="314" customHeight="1" spans="1:6">
      <c r="A314" s="7">
        <v>312</v>
      </c>
      <c r="B314" s="10" t="s">
        <v>337</v>
      </c>
      <c r="C314" s="10">
        <v>2268.9</v>
      </c>
      <c r="D314" s="7">
        <v>0.2</v>
      </c>
      <c r="E314" s="7">
        <f t="shared" si="4"/>
        <v>453.78</v>
      </c>
      <c r="F314" s="10" t="s">
        <v>307</v>
      </c>
    </row>
    <row r="315" customHeight="1" spans="1:6">
      <c r="A315" s="7">
        <v>313</v>
      </c>
      <c r="B315" s="10" t="s">
        <v>338</v>
      </c>
      <c r="C315" s="10">
        <v>3180</v>
      </c>
      <c r="D315" s="7">
        <v>0.2</v>
      </c>
      <c r="E315" s="7">
        <f t="shared" si="4"/>
        <v>636</v>
      </c>
      <c r="F315" s="10" t="s">
        <v>307</v>
      </c>
    </row>
    <row r="316" customHeight="1" spans="1:6">
      <c r="A316" s="7">
        <v>314</v>
      </c>
      <c r="B316" s="10" t="s">
        <v>339</v>
      </c>
      <c r="C316" s="10">
        <v>1752</v>
      </c>
      <c r="D316" s="7">
        <v>0.2</v>
      </c>
      <c r="E316" s="7">
        <f t="shared" si="4"/>
        <v>350.4</v>
      </c>
      <c r="F316" s="10" t="s">
        <v>307</v>
      </c>
    </row>
    <row r="317" customHeight="1" spans="1:6">
      <c r="A317" s="7">
        <v>315</v>
      </c>
      <c r="B317" s="10" t="s">
        <v>340</v>
      </c>
      <c r="C317" s="10">
        <v>1883</v>
      </c>
      <c r="D317" s="7">
        <v>0.2</v>
      </c>
      <c r="E317" s="7">
        <f t="shared" si="4"/>
        <v>376.6</v>
      </c>
      <c r="F317" s="10" t="s">
        <v>307</v>
      </c>
    </row>
    <row r="318" customHeight="1" spans="1:6">
      <c r="A318" s="7">
        <v>316</v>
      </c>
      <c r="B318" s="10" t="s">
        <v>341</v>
      </c>
      <c r="C318" s="10">
        <v>3678.8</v>
      </c>
      <c r="D318" s="7">
        <v>0.2</v>
      </c>
      <c r="E318" s="7">
        <f t="shared" si="4"/>
        <v>735.76</v>
      </c>
      <c r="F318" s="10" t="s">
        <v>307</v>
      </c>
    </row>
    <row r="319" customHeight="1" spans="1:6">
      <c r="A319" s="7">
        <v>317</v>
      </c>
      <c r="B319" s="10" t="s">
        <v>342</v>
      </c>
      <c r="C319" s="10">
        <v>569</v>
      </c>
      <c r="D319" s="7">
        <v>0.2</v>
      </c>
      <c r="E319" s="7">
        <f t="shared" si="4"/>
        <v>113.8</v>
      </c>
      <c r="F319" s="10" t="s">
        <v>307</v>
      </c>
    </row>
    <row r="320" customHeight="1" spans="1:6">
      <c r="A320" s="7">
        <v>318</v>
      </c>
      <c r="B320" s="10" t="s">
        <v>343</v>
      </c>
      <c r="C320" s="10">
        <v>1465</v>
      </c>
      <c r="D320" s="7">
        <v>0.2</v>
      </c>
      <c r="E320" s="7">
        <f t="shared" si="4"/>
        <v>293</v>
      </c>
      <c r="F320" s="10" t="s">
        <v>307</v>
      </c>
    </row>
    <row r="321" customHeight="1" spans="1:6">
      <c r="A321" s="7">
        <v>319</v>
      </c>
      <c r="B321" s="10" t="s">
        <v>344</v>
      </c>
      <c r="C321" s="10">
        <v>1658</v>
      </c>
      <c r="D321" s="7">
        <v>0.2</v>
      </c>
      <c r="E321" s="7">
        <f t="shared" si="4"/>
        <v>331.6</v>
      </c>
      <c r="F321" s="10" t="s">
        <v>307</v>
      </c>
    </row>
    <row r="322" customHeight="1" spans="1:6">
      <c r="A322" s="7">
        <v>320</v>
      </c>
      <c r="B322" s="10" t="s">
        <v>345</v>
      </c>
      <c r="C322" s="10">
        <v>1039</v>
      </c>
      <c r="D322" s="7">
        <v>0.2</v>
      </c>
      <c r="E322" s="7">
        <f t="shared" si="4"/>
        <v>207.8</v>
      </c>
      <c r="F322" s="10" t="s">
        <v>307</v>
      </c>
    </row>
    <row r="323" customHeight="1" spans="1:6">
      <c r="A323" s="7">
        <v>321</v>
      </c>
      <c r="B323" s="10" t="s">
        <v>346</v>
      </c>
      <c r="C323" s="10">
        <v>2500</v>
      </c>
      <c r="D323" s="7">
        <v>0.2</v>
      </c>
      <c r="E323" s="7">
        <f t="shared" si="4"/>
        <v>500</v>
      </c>
      <c r="F323" s="10" t="s">
        <v>307</v>
      </c>
    </row>
    <row r="324" customHeight="1" spans="1:6">
      <c r="A324" s="7">
        <v>322</v>
      </c>
      <c r="B324" s="10" t="s">
        <v>347</v>
      </c>
      <c r="C324" s="10">
        <v>1020</v>
      </c>
      <c r="D324" s="7">
        <v>0.2</v>
      </c>
      <c r="E324" s="7">
        <f t="shared" si="4"/>
        <v>204</v>
      </c>
      <c r="F324" s="10" t="s">
        <v>307</v>
      </c>
    </row>
    <row r="325" customHeight="1" spans="1:6">
      <c r="A325" s="7">
        <v>323</v>
      </c>
      <c r="B325" s="10" t="s">
        <v>348</v>
      </c>
      <c r="C325" s="10">
        <v>2076</v>
      </c>
      <c r="D325" s="7">
        <v>0.2</v>
      </c>
      <c r="E325" s="7">
        <f t="shared" si="4"/>
        <v>415.2</v>
      </c>
      <c r="F325" s="10" t="s">
        <v>307</v>
      </c>
    </row>
    <row r="326" customHeight="1" spans="1:6">
      <c r="A326" s="7">
        <v>324</v>
      </c>
      <c r="B326" s="10" t="s">
        <v>349</v>
      </c>
      <c r="C326" s="10">
        <v>2436</v>
      </c>
      <c r="D326" s="7">
        <v>0.2</v>
      </c>
      <c r="E326" s="7">
        <f t="shared" ref="E326:E389" si="5">C326*D326</f>
        <v>487.2</v>
      </c>
      <c r="F326" s="10" t="s">
        <v>307</v>
      </c>
    </row>
    <row r="327" customHeight="1" spans="1:6">
      <c r="A327" s="7">
        <v>325</v>
      </c>
      <c r="B327" s="10" t="s">
        <v>350</v>
      </c>
      <c r="C327" s="10">
        <v>1600</v>
      </c>
      <c r="D327" s="7">
        <v>0.2</v>
      </c>
      <c r="E327" s="7">
        <f t="shared" si="5"/>
        <v>320</v>
      </c>
      <c r="F327" s="10" t="s">
        <v>351</v>
      </c>
    </row>
    <row r="328" customHeight="1" spans="1:6">
      <c r="A328" s="7">
        <v>326</v>
      </c>
      <c r="B328" s="27" t="s">
        <v>352</v>
      </c>
      <c r="C328" s="27">
        <v>1594</v>
      </c>
      <c r="D328" s="7">
        <v>0.2</v>
      </c>
      <c r="E328" s="7">
        <f t="shared" si="5"/>
        <v>318.8</v>
      </c>
      <c r="F328" s="10" t="s">
        <v>353</v>
      </c>
    </row>
    <row r="329" customHeight="1" spans="1:6">
      <c r="A329" s="7">
        <v>327</v>
      </c>
      <c r="B329" s="27" t="s">
        <v>354</v>
      </c>
      <c r="C329" s="4">
        <v>900</v>
      </c>
      <c r="D329" s="7">
        <v>0.2</v>
      </c>
      <c r="E329" s="7">
        <f t="shared" si="5"/>
        <v>180</v>
      </c>
      <c r="F329" s="10" t="s">
        <v>353</v>
      </c>
    </row>
    <row r="330" customHeight="1" spans="1:6">
      <c r="A330" s="7">
        <v>328</v>
      </c>
      <c r="B330" s="27" t="s">
        <v>355</v>
      </c>
      <c r="C330" s="4">
        <v>1770</v>
      </c>
      <c r="D330" s="7">
        <v>0.2</v>
      </c>
      <c r="E330" s="7">
        <f t="shared" si="5"/>
        <v>354</v>
      </c>
      <c r="F330" s="10" t="s">
        <v>353</v>
      </c>
    </row>
    <row r="331" customHeight="1" spans="1:6">
      <c r="A331" s="7">
        <v>329</v>
      </c>
      <c r="B331" s="27" t="s">
        <v>356</v>
      </c>
      <c r="C331" s="4">
        <f>(3740+1200)/2</f>
        <v>2470</v>
      </c>
      <c r="D331" s="7">
        <v>0.2</v>
      </c>
      <c r="E331" s="7">
        <f t="shared" si="5"/>
        <v>494</v>
      </c>
      <c r="F331" s="10" t="s">
        <v>353</v>
      </c>
    </row>
    <row r="332" customHeight="1" spans="1:6">
      <c r="A332" s="7">
        <v>330</v>
      </c>
      <c r="B332" s="27" t="s">
        <v>357</v>
      </c>
      <c r="C332" s="4">
        <f>1300+960</f>
        <v>2260</v>
      </c>
      <c r="D332" s="7">
        <v>0.2</v>
      </c>
      <c r="E332" s="7">
        <f t="shared" si="5"/>
        <v>452</v>
      </c>
      <c r="F332" s="10" t="s">
        <v>353</v>
      </c>
    </row>
    <row r="333" customHeight="1" spans="1:6">
      <c r="A333" s="7">
        <v>331</v>
      </c>
      <c r="B333" s="27" t="s">
        <v>358</v>
      </c>
      <c r="C333" s="4">
        <f>1310/2</f>
        <v>655</v>
      </c>
      <c r="D333" s="7">
        <v>0.2</v>
      </c>
      <c r="E333" s="7">
        <f t="shared" si="5"/>
        <v>131</v>
      </c>
      <c r="F333" s="10" t="s">
        <v>353</v>
      </c>
    </row>
    <row r="334" customHeight="1" spans="1:6">
      <c r="A334" s="7">
        <v>332</v>
      </c>
      <c r="B334" s="27" t="s">
        <v>359</v>
      </c>
      <c r="C334" s="4">
        <v>732</v>
      </c>
      <c r="D334" s="7">
        <v>0.2</v>
      </c>
      <c r="E334" s="7">
        <f t="shared" si="5"/>
        <v>146.4</v>
      </c>
      <c r="F334" s="10" t="s">
        <v>353</v>
      </c>
    </row>
    <row r="335" customHeight="1" spans="1:6">
      <c r="A335" s="7">
        <v>333</v>
      </c>
      <c r="B335" s="27" t="s">
        <v>360</v>
      </c>
      <c r="C335" s="4">
        <v>1215</v>
      </c>
      <c r="D335" s="7">
        <v>0.2</v>
      </c>
      <c r="E335" s="7">
        <f t="shared" si="5"/>
        <v>243</v>
      </c>
      <c r="F335" s="10" t="s">
        <v>353</v>
      </c>
    </row>
    <row r="336" customHeight="1" spans="1:6">
      <c r="A336" s="7">
        <v>334</v>
      </c>
      <c r="B336" s="27" t="s">
        <v>361</v>
      </c>
      <c r="C336" s="4">
        <v>1025</v>
      </c>
      <c r="D336" s="7">
        <v>0.2</v>
      </c>
      <c r="E336" s="7">
        <f t="shared" si="5"/>
        <v>205</v>
      </c>
      <c r="F336" s="10" t="s">
        <v>353</v>
      </c>
    </row>
    <row r="337" customHeight="1" spans="1:6">
      <c r="A337" s="7">
        <v>335</v>
      </c>
      <c r="B337" s="27" t="s">
        <v>362</v>
      </c>
      <c r="C337" s="4">
        <f>2230/2+712</f>
        <v>1827</v>
      </c>
      <c r="D337" s="7">
        <v>0.2</v>
      </c>
      <c r="E337" s="7">
        <f t="shared" si="5"/>
        <v>365.4</v>
      </c>
      <c r="F337" s="10" t="s">
        <v>353</v>
      </c>
    </row>
    <row r="338" customHeight="1" spans="1:6">
      <c r="A338" s="7">
        <v>336</v>
      </c>
      <c r="B338" s="27" t="s">
        <v>363</v>
      </c>
      <c r="C338" s="4">
        <v>1025</v>
      </c>
      <c r="D338" s="7">
        <v>0.2</v>
      </c>
      <c r="E338" s="7">
        <f t="shared" si="5"/>
        <v>205</v>
      </c>
      <c r="F338" s="10" t="s">
        <v>353</v>
      </c>
    </row>
    <row r="339" customHeight="1" spans="1:6">
      <c r="A339" s="7">
        <v>337</v>
      </c>
      <c r="B339" s="27" t="s">
        <v>364</v>
      </c>
      <c r="C339" s="4">
        <v>1600</v>
      </c>
      <c r="D339" s="7">
        <v>0.2</v>
      </c>
      <c r="E339" s="7">
        <f t="shared" si="5"/>
        <v>320</v>
      </c>
      <c r="F339" s="10" t="s">
        <v>353</v>
      </c>
    </row>
    <row r="340" customHeight="1" spans="1:6">
      <c r="A340" s="7">
        <v>338</v>
      </c>
      <c r="B340" s="27" t="s">
        <v>365</v>
      </c>
      <c r="C340" s="4">
        <v>1700</v>
      </c>
      <c r="D340" s="7">
        <v>0.2</v>
      </c>
      <c r="E340" s="7">
        <f t="shared" si="5"/>
        <v>340</v>
      </c>
      <c r="F340" s="10" t="s">
        <v>353</v>
      </c>
    </row>
    <row r="341" customHeight="1" spans="1:6">
      <c r="A341" s="7">
        <v>339</v>
      </c>
      <c r="B341" s="27" t="s">
        <v>366</v>
      </c>
      <c r="C341" s="4">
        <v>500</v>
      </c>
      <c r="D341" s="7">
        <v>0.2</v>
      </c>
      <c r="E341" s="7">
        <f t="shared" si="5"/>
        <v>100</v>
      </c>
      <c r="F341" s="10" t="s">
        <v>353</v>
      </c>
    </row>
    <row r="342" customHeight="1" spans="1:6">
      <c r="A342" s="7">
        <v>340</v>
      </c>
      <c r="B342" s="27" t="s">
        <v>367</v>
      </c>
      <c r="C342" s="4">
        <f>2130/2</f>
        <v>1065</v>
      </c>
      <c r="D342" s="7">
        <v>0.2</v>
      </c>
      <c r="E342" s="7">
        <f t="shared" si="5"/>
        <v>213</v>
      </c>
      <c r="F342" s="10" t="s">
        <v>353</v>
      </c>
    </row>
    <row r="343" customHeight="1" spans="1:6">
      <c r="A343" s="7">
        <v>341</v>
      </c>
      <c r="B343" s="27" t="s">
        <v>368</v>
      </c>
      <c r="C343" s="27">
        <f>2032/2</f>
        <v>1016</v>
      </c>
      <c r="D343" s="7">
        <v>0.2</v>
      </c>
      <c r="E343" s="7">
        <f t="shared" si="5"/>
        <v>203.2</v>
      </c>
      <c r="F343" s="10" t="s">
        <v>353</v>
      </c>
    </row>
    <row r="344" customHeight="1" spans="1:6">
      <c r="A344" s="7">
        <v>342</v>
      </c>
      <c r="B344" s="27" t="s">
        <v>369</v>
      </c>
      <c r="C344" s="27">
        <f>1238+1570+1500</f>
        <v>4308</v>
      </c>
      <c r="D344" s="7">
        <v>0.2</v>
      </c>
      <c r="E344" s="7">
        <f t="shared" si="5"/>
        <v>861.6</v>
      </c>
      <c r="F344" s="10" t="s">
        <v>353</v>
      </c>
    </row>
    <row r="345" customHeight="1" spans="1:6">
      <c r="A345" s="7">
        <v>343</v>
      </c>
      <c r="B345" s="27" t="s">
        <v>370</v>
      </c>
      <c r="C345" s="27">
        <f>3620/2</f>
        <v>1810</v>
      </c>
      <c r="D345" s="7">
        <v>0.2</v>
      </c>
      <c r="E345" s="7">
        <f t="shared" si="5"/>
        <v>362</v>
      </c>
      <c r="F345" s="10" t="s">
        <v>353</v>
      </c>
    </row>
    <row r="346" customHeight="1" spans="1:6">
      <c r="A346" s="7">
        <v>344</v>
      </c>
      <c r="B346" s="27" t="s">
        <v>371</v>
      </c>
      <c r="C346" s="4">
        <f>3150/2</f>
        <v>1575</v>
      </c>
      <c r="D346" s="7">
        <v>0.2</v>
      </c>
      <c r="E346" s="7">
        <f t="shared" si="5"/>
        <v>315</v>
      </c>
      <c r="F346" s="10" t="s">
        <v>353</v>
      </c>
    </row>
    <row r="347" customHeight="1" spans="1:6">
      <c r="A347" s="7">
        <v>345</v>
      </c>
      <c r="B347" s="27" t="s">
        <v>372</v>
      </c>
      <c r="C347" s="4">
        <f>4250/2</f>
        <v>2125</v>
      </c>
      <c r="D347" s="7">
        <v>0.2</v>
      </c>
      <c r="E347" s="7">
        <f t="shared" si="5"/>
        <v>425</v>
      </c>
      <c r="F347" s="10" t="s">
        <v>353</v>
      </c>
    </row>
    <row r="348" customHeight="1" spans="1:6">
      <c r="A348" s="7">
        <v>346</v>
      </c>
      <c r="B348" s="27" t="s">
        <v>373</v>
      </c>
      <c r="C348" s="4">
        <f>204+71+608</f>
        <v>883</v>
      </c>
      <c r="D348" s="7">
        <v>0.2</v>
      </c>
      <c r="E348" s="7">
        <f t="shared" si="5"/>
        <v>176.6</v>
      </c>
      <c r="F348" s="10" t="s">
        <v>353</v>
      </c>
    </row>
    <row r="349" customHeight="1" spans="1:6">
      <c r="A349" s="7">
        <v>347</v>
      </c>
      <c r="B349" s="27" t="s">
        <v>374</v>
      </c>
      <c r="C349" s="4">
        <v>2300</v>
      </c>
      <c r="D349" s="7">
        <v>0.2</v>
      </c>
      <c r="E349" s="7">
        <f t="shared" si="5"/>
        <v>460</v>
      </c>
      <c r="F349" s="10" t="s">
        <v>353</v>
      </c>
    </row>
    <row r="350" customHeight="1" spans="1:6">
      <c r="A350" s="7">
        <v>348</v>
      </c>
      <c r="B350" s="27" t="s">
        <v>375</v>
      </c>
      <c r="C350" s="4">
        <v>600</v>
      </c>
      <c r="D350" s="7">
        <v>0.2</v>
      </c>
      <c r="E350" s="7">
        <f t="shared" si="5"/>
        <v>120</v>
      </c>
      <c r="F350" s="10" t="s">
        <v>353</v>
      </c>
    </row>
    <row r="351" customHeight="1" spans="1:6">
      <c r="A351" s="7">
        <v>349</v>
      </c>
      <c r="B351" s="27" t="s">
        <v>376</v>
      </c>
      <c r="C351" s="4">
        <f>2072/2</f>
        <v>1036</v>
      </c>
      <c r="D351" s="7">
        <v>0.2</v>
      </c>
      <c r="E351" s="7">
        <f t="shared" si="5"/>
        <v>207.2</v>
      </c>
      <c r="F351" s="10" t="s">
        <v>353</v>
      </c>
    </row>
    <row r="352" customHeight="1" spans="1:6">
      <c r="A352" s="7">
        <v>350</v>
      </c>
      <c r="B352" s="27" t="s">
        <v>377</v>
      </c>
      <c r="C352" s="4">
        <f>1700/2</f>
        <v>850</v>
      </c>
      <c r="D352" s="7">
        <v>0.2</v>
      </c>
      <c r="E352" s="7">
        <f t="shared" si="5"/>
        <v>170</v>
      </c>
      <c r="F352" s="10" t="s">
        <v>353</v>
      </c>
    </row>
    <row r="353" customHeight="1" spans="1:6">
      <c r="A353" s="7">
        <v>351</v>
      </c>
      <c r="B353" s="27" t="s">
        <v>378</v>
      </c>
      <c r="C353" s="4">
        <f>1232/2</f>
        <v>616</v>
      </c>
      <c r="D353" s="7">
        <v>0.2</v>
      </c>
      <c r="E353" s="7">
        <f t="shared" si="5"/>
        <v>123.2</v>
      </c>
      <c r="F353" s="10" t="s">
        <v>353</v>
      </c>
    </row>
    <row r="354" customHeight="1" spans="1:6">
      <c r="A354" s="7">
        <v>352</v>
      </c>
      <c r="B354" s="27" t="s">
        <v>379</v>
      </c>
      <c r="C354" s="4">
        <f>2132/2</f>
        <v>1066</v>
      </c>
      <c r="D354" s="7">
        <v>0.2</v>
      </c>
      <c r="E354" s="7">
        <f t="shared" si="5"/>
        <v>213.2</v>
      </c>
      <c r="F354" s="10" t="s">
        <v>353</v>
      </c>
    </row>
    <row r="355" customHeight="1" spans="1:6">
      <c r="A355" s="7">
        <v>353</v>
      </c>
      <c r="B355" s="27" t="s">
        <v>380</v>
      </c>
      <c r="C355" s="4">
        <f>3320/2</f>
        <v>1660</v>
      </c>
      <c r="D355" s="7">
        <v>0.2</v>
      </c>
      <c r="E355" s="7">
        <f t="shared" si="5"/>
        <v>332</v>
      </c>
      <c r="F355" s="10" t="s">
        <v>353</v>
      </c>
    </row>
    <row r="356" customHeight="1" spans="1:6">
      <c r="A356" s="7">
        <v>354</v>
      </c>
      <c r="B356" s="27" t="s">
        <v>381</v>
      </c>
      <c r="C356" s="4">
        <f>3740/2</f>
        <v>1870</v>
      </c>
      <c r="D356" s="7">
        <v>0.2</v>
      </c>
      <c r="E356" s="7">
        <f t="shared" si="5"/>
        <v>374</v>
      </c>
      <c r="F356" s="10" t="s">
        <v>353</v>
      </c>
    </row>
    <row r="357" customHeight="1" spans="1:6">
      <c r="A357" s="7">
        <v>355</v>
      </c>
      <c r="B357" s="27" t="s">
        <v>382</v>
      </c>
      <c r="C357" s="4">
        <f>1730/2+636</f>
        <v>1501</v>
      </c>
      <c r="D357" s="7">
        <v>0.2</v>
      </c>
      <c r="E357" s="7">
        <f t="shared" si="5"/>
        <v>300.2</v>
      </c>
      <c r="F357" s="10" t="s">
        <v>353</v>
      </c>
    </row>
    <row r="358" customHeight="1" spans="1:6">
      <c r="A358" s="7">
        <v>356</v>
      </c>
      <c r="B358" s="27" t="s">
        <v>383</v>
      </c>
      <c r="C358" s="4">
        <f>1780/2+1230</f>
        <v>2120</v>
      </c>
      <c r="D358" s="7">
        <v>0.2</v>
      </c>
      <c r="E358" s="7">
        <f t="shared" si="5"/>
        <v>424</v>
      </c>
      <c r="F358" s="10" t="s">
        <v>353</v>
      </c>
    </row>
    <row r="359" customHeight="1" spans="1:6">
      <c r="A359" s="7">
        <v>357</v>
      </c>
      <c r="B359" s="27" t="s">
        <v>384</v>
      </c>
      <c r="C359" s="4">
        <f>3025/2</f>
        <v>1512.5</v>
      </c>
      <c r="D359" s="7">
        <v>0.2</v>
      </c>
      <c r="E359" s="7">
        <f t="shared" si="5"/>
        <v>302.5</v>
      </c>
      <c r="F359" s="10" t="s">
        <v>353</v>
      </c>
    </row>
    <row r="360" customHeight="1" spans="1:6">
      <c r="A360" s="7">
        <v>358</v>
      </c>
      <c r="B360" s="30" t="s">
        <v>385</v>
      </c>
      <c r="C360" s="4">
        <f>3890/2</f>
        <v>1945</v>
      </c>
      <c r="D360" s="7">
        <v>0.2</v>
      </c>
      <c r="E360" s="7">
        <f t="shared" si="5"/>
        <v>389</v>
      </c>
      <c r="F360" s="10" t="s">
        <v>353</v>
      </c>
    </row>
    <row r="361" customHeight="1" spans="1:6">
      <c r="A361" s="7">
        <v>359</v>
      </c>
      <c r="B361" s="27" t="s">
        <v>386</v>
      </c>
      <c r="C361" s="4">
        <v>1510</v>
      </c>
      <c r="D361" s="7">
        <v>0.2</v>
      </c>
      <c r="E361" s="7">
        <f t="shared" si="5"/>
        <v>302</v>
      </c>
      <c r="F361" s="10" t="s">
        <v>353</v>
      </c>
    </row>
    <row r="362" customHeight="1" spans="1:6">
      <c r="A362" s="7">
        <v>360</v>
      </c>
      <c r="B362" s="27" t="s">
        <v>387</v>
      </c>
      <c r="C362" s="4">
        <v>1508</v>
      </c>
      <c r="D362" s="7">
        <v>0.2</v>
      </c>
      <c r="E362" s="7">
        <f t="shared" si="5"/>
        <v>301.6</v>
      </c>
      <c r="F362" s="10" t="s">
        <v>353</v>
      </c>
    </row>
    <row r="363" customHeight="1" spans="1:6">
      <c r="A363" s="7">
        <v>361</v>
      </c>
      <c r="B363" s="27" t="s">
        <v>388</v>
      </c>
      <c r="C363" s="4">
        <f>1496+700</f>
        <v>2196</v>
      </c>
      <c r="D363" s="7">
        <v>0.2</v>
      </c>
      <c r="E363" s="7">
        <f t="shared" si="5"/>
        <v>439.2</v>
      </c>
      <c r="F363" s="10" t="s">
        <v>353</v>
      </c>
    </row>
    <row r="364" customHeight="1" spans="1:6">
      <c r="A364" s="7">
        <v>362</v>
      </c>
      <c r="B364" s="27" t="s">
        <v>389</v>
      </c>
      <c r="C364" s="4">
        <f>3460/2</f>
        <v>1730</v>
      </c>
      <c r="D364" s="7">
        <v>0.2</v>
      </c>
      <c r="E364" s="7">
        <f t="shared" si="5"/>
        <v>346</v>
      </c>
      <c r="F364" s="10" t="s">
        <v>353</v>
      </c>
    </row>
    <row r="365" customHeight="1" spans="1:6">
      <c r="A365" s="7">
        <v>363</v>
      </c>
      <c r="B365" s="27" t="s">
        <v>390</v>
      </c>
      <c r="C365" s="4">
        <f>1630/2+1720/2</f>
        <v>1675</v>
      </c>
      <c r="D365" s="7">
        <v>0.2</v>
      </c>
      <c r="E365" s="7">
        <f t="shared" si="5"/>
        <v>335</v>
      </c>
      <c r="F365" s="10" t="s">
        <v>353</v>
      </c>
    </row>
    <row r="366" customHeight="1" spans="1:6">
      <c r="A366" s="7">
        <v>364</v>
      </c>
      <c r="B366" s="27" t="s">
        <v>391</v>
      </c>
      <c r="C366" s="4">
        <f>3830/2</f>
        <v>1915</v>
      </c>
      <c r="D366" s="7">
        <v>0.2</v>
      </c>
      <c r="E366" s="7">
        <f t="shared" si="5"/>
        <v>383</v>
      </c>
      <c r="F366" s="10" t="s">
        <v>353</v>
      </c>
    </row>
    <row r="367" customHeight="1" spans="1:6">
      <c r="A367" s="7">
        <v>365</v>
      </c>
      <c r="B367" s="27" t="s">
        <v>392</v>
      </c>
      <c r="C367" s="4">
        <v>556</v>
      </c>
      <c r="D367" s="7">
        <v>0.2</v>
      </c>
      <c r="E367" s="7">
        <f t="shared" si="5"/>
        <v>111.2</v>
      </c>
      <c r="F367" s="10" t="s">
        <v>353</v>
      </c>
    </row>
    <row r="368" customHeight="1" spans="1:6">
      <c r="A368" s="7">
        <v>366</v>
      </c>
      <c r="B368" s="27" t="s">
        <v>393</v>
      </c>
      <c r="C368" s="27">
        <f>3520/2</f>
        <v>1760</v>
      </c>
      <c r="D368" s="7">
        <v>0.2</v>
      </c>
      <c r="E368" s="7">
        <f t="shared" si="5"/>
        <v>352</v>
      </c>
      <c r="F368" s="10" t="s">
        <v>353</v>
      </c>
    </row>
    <row r="369" customHeight="1" spans="1:6">
      <c r="A369" s="7">
        <v>367</v>
      </c>
      <c r="B369" s="31" t="s">
        <v>394</v>
      </c>
      <c r="C369" s="4">
        <v>984</v>
      </c>
      <c r="D369" s="7">
        <v>0.2</v>
      </c>
      <c r="E369" s="7">
        <f t="shared" si="5"/>
        <v>196.8</v>
      </c>
      <c r="F369" s="10" t="s">
        <v>353</v>
      </c>
    </row>
    <row r="370" customHeight="1" spans="1:6">
      <c r="A370" s="7">
        <v>368</v>
      </c>
      <c r="B370" s="27" t="s">
        <v>395</v>
      </c>
      <c r="C370" s="4">
        <f>2123/2</f>
        <v>1061.5</v>
      </c>
      <c r="D370" s="7">
        <v>0.2</v>
      </c>
      <c r="E370" s="7">
        <f t="shared" si="5"/>
        <v>212.3</v>
      </c>
      <c r="F370" s="10" t="s">
        <v>353</v>
      </c>
    </row>
    <row r="371" customHeight="1" spans="1:6">
      <c r="A371" s="7">
        <v>369</v>
      </c>
      <c r="B371" s="27" t="s">
        <v>396</v>
      </c>
      <c r="C371" s="4">
        <v>738</v>
      </c>
      <c r="D371" s="7">
        <v>0.2</v>
      </c>
      <c r="E371" s="7">
        <f t="shared" si="5"/>
        <v>147.6</v>
      </c>
      <c r="F371" s="10" t="s">
        <v>353</v>
      </c>
    </row>
    <row r="372" customHeight="1" spans="1:6">
      <c r="A372" s="7">
        <v>370</v>
      </c>
      <c r="B372" s="27" t="s">
        <v>397</v>
      </c>
      <c r="C372" s="4">
        <f>1210/2</f>
        <v>605</v>
      </c>
      <c r="D372" s="7">
        <v>0.2</v>
      </c>
      <c r="E372" s="7">
        <f t="shared" si="5"/>
        <v>121</v>
      </c>
      <c r="F372" s="10" t="s">
        <v>353</v>
      </c>
    </row>
    <row r="373" customHeight="1" spans="1:6">
      <c r="A373" s="7">
        <v>371</v>
      </c>
      <c r="B373" s="27" t="s">
        <v>398</v>
      </c>
      <c r="C373" s="4">
        <f>2463/2</f>
        <v>1231.5</v>
      </c>
      <c r="D373" s="7">
        <v>0.2</v>
      </c>
      <c r="E373" s="7">
        <f t="shared" si="5"/>
        <v>246.3</v>
      </c>
      <c r="F373" s="10" t="s">
        <v>353</v>
      </c>
    </row>
    <row r="374" customHeight="1" spans="1:6">
      <c r="A374" s="7">
        <v>372</v>
      </c>
      <c r="B374" s="27" t="s">
        <v>399</v>
      </c>
      <c r="C374" s="4">
        <v>700</v>
      </c>
      <c r="D374" s="7">
        <v>0.2</v>
      </c>
      <c r="E374" s="7">
        <f t="shared" si="5"/>
        <v>140</v>
      </c>
      <c r="F374" s="10" t="s">
        <v>353</v>
      </c>
    </row>
    <row r="375" customHeight="1" spans="1:6">
      <c r="A375" s="7">
        <v>373</v>
      </c>
      <c r="B375" s="27" t="s">
        <v>400</v>
      </c>
      <c r="C375" s="4">
        <v>1006</v>
      </c>
      <c r="D375" s="7">
        <v>0.2</v>
      </c>
      <c r="E375" s="7">
        <f t="shared" si="5"/>
        <v>201.2</v>
      </c>
      <c r="F375" s="10" t="s">
        <v>353</v>
      </c>
    </row>
    <row r="376" customHeight="1" spans="1:6">
      <c r="A376" s="7">
        <v>374</v>
      </c>
      <c r="B376" s="27" t="s">
        <v>401</v>
      </c>
      <c r="C376" s="4">
        <f>3940/2</f>
        <v>1970</v>
      </c>
      <c r="D376" s="7">
        <v>0.2</v>
      </c>
      <c r="E376" s="7">
        <f t="shared" si="5"/>
        <v>394</v>
      </c>
      <c r="F376" s="10" t="s">
        <v>353</v>
      </c>
    </row>
    <row r="377" customHeight="1" spans="1:6">
      <c r="A377" s="7">
        <v>375</v>
      </c>
      <c r="B377" s="27" t="s">
        <v>402</v>
      </c>
      <c r="C377" s="4">
        <f>4320/2</f>
        <v>2160</v>
      </c>
      <c r="D377" s="7">
        <v>0.2</v>
      </c>
      <c r="E377" s="7">
        <f t="shared" si="5"/>
        <v>432</v>
      </c>
      <c r="F377" s="10" t="s">
        <v>353</v>
      </c>
    </row>
    <row r="378" customHeight="1" spans="1:6">
      <c r="A378" s="7">
        <v>376</v>
      </c>
      <c r="B378" s="27" t="s">
        <v>403</v>
      </c>
      <c r="C378" s="4">
        <f>3240/2</f>
        <v>1620</v>
      </c>
      <c r="D378" s="7">
        <v>0.2</v>
      </c>
      <c r="E378" s="7">
        <f t="shared" si="5"/>
        <v>324</v>
      </c>
      <c r="F378" s="10" t="s">
        <v>353</v>
      </c>
    </row>
    <row r="379" customHeight="1" spans="1:6">
      <c r="A379" s="7">
        <v>377</v>
      </c>
      <c r="B379" s="27" t="s">
        <v>404</v>
      </c>
      <c r="C379" s="4">
        <f>930</f>
        <v>930</v>
      </c>
      <c r="D379" s="7">
        <v>0.2</v>
      </c>
      <c r="E379" s="7">
        <f t="shared" si="5"/>
        <v>186</v>
      </c>
      <c r="F379" s="10" t="s">
        <v>353</v>
      </c>
    </row>
    <row r="380" customHeight="1" spans="1:6">
      <c r="A380" s="7">
        <v>378</v>
      </c>
      <c r="B380" s="27" t="s">
        <v>405</v>
      </c>
      <c r="C380" s="4">
        <v>2360</v>
      </c>
      <c r="D380" s="7">
        <v>0.2</v>
      </c>
      <c r="E380" s="7">
        <f t="shared" si="5"/>
        <v>472</v>
      </c>
      <c r="F380" s="10" t="s">
        <v>353</v>
      </c>
    </row>
    <row r="381" customHeight="1" spans="1:6">
      <c r="A381" s="7">
        <v>379</v>
      </c>
      <c r="B381" s="27" t="s">
        <v>406</v>
      </c>
      <c r="C381" s="4">
        <f>2730/2+1050</f>
        <v>2415</v>
      </c>
      <c r="D381" s="7">
        <v>0.2</v>
      </c>
      <c r="E381" s="7">
        <f t="shared" si="5"/>
        <v>483</v>
      </c>
      <c r="F381" s="10" t="s">
        <v>353</v>
      </c>
    </row>
    <row r="382" customHeight="1" spans="1:6">
      <c r="A382" s="7">
        <v>380</v>
      </c>
      <c r="B382" s="27" t="s">
        <v>407</v>
      </c>
      <c r="C382" s="4">
        <f>4030/2</f>
        <v>2015</v>
      </c>
      <c r="D382" s="7">
        <v>0.2</v>
      </c>
      <c r="E382" s="7">
        <f t="shared" si="5"/>
        <v>403</v>
      </c>
      <c r="F382" s="10" t="s">
        <v>353</v>
      </c>
    </row>
    <row r="383" customHeight="1" spans="1:6">
      <c r="A383" s="7">
        <v>381</v>
      </c>
      <c r="B383" s="27" t="s">
        <v>408</v>
      </c>
      <c r="C383" s="4">
        <f>2006+1006</f>
        <v>3012</v>
      </c>
      <c r="D383" s="7">
        <v>0.2</v>
      </c>
      <c r="E383" s="7">
        <f t="shared" si="5"/>
        <v>602.4</v>
      </c>
      <c r="F383" s="10" t="s">
        <v>353</v>
      </c>
    </row>
    <row r="384" customHeight="1" spans="1:6">
      <c r="A384" s="7">
        <v>382</v>
      </c>
      <c r="B384" s="27" t="s">
        <v>409</v>
      </c>
      <c r="C384" s="4">
        <f>3420/2</f>
        <v>1710</v>
      </c>
      <c r="D384" s="7">
        <v>0.2</v>
      </c>
      <c r="E384" s="7">
        <f t="shared" si="5"/>
        <v>342</v>
      </c>
      <c r="F384" s="10" t="s">
        <v>353</v>
      </c>
    </row>
    <row r="385" customHeight="1" spans="1:6">
      <c r="A385" s="7">
        <v>383</v>
      </c>
      <c r="B385" s="27" t="s">
        <v>410</v>
      </c>
      <c r="C385" s="4">
        <v>133.5</v>
      </c>
      <c r="D385" s="7">
        <v>0.2</v>
      </c>
      <c r="E385" s="7">
        <f t="shared" si="5"/>
        <v>26.7</v>
      </c>
      <c r="F385" s="10" t="s">
        <v>353</v>
      </c>
    </row>
    <row r="386" customHeight="1" spans="1:6">
      <c r="A386" s="7">
        <v>384</v>
      </c>
      <c r="B386" s="27" t="s">
        <v>411</v>
      </c>
      <c r="C386" s="27">
        <v>2062.5</v>
      </c>
      <c r="D386" s="7">
        <v>0.2</v>
      </c>
      <c r="E386" s="7">
        <f t="shared" si="5"/>
        <v>412.5</v>
      </c>
      <c r="F386" s="10" t="s">
        <v>353</v>
      </c>
    </row>
    <row r="387" customHeight="1" spans="1:6">
      <c r="A387" s="7">
        <v>385</v>
      </c>
      <c r="B387" s="27" t="s">
        <v>412</v>
      </c>
      <c r="C387" s="4">
        <v>886</v>
      </c>
      <c r="D387" s="7">
        <v>0.2</v>
      </c>
      <c r="E387" s="7">
        <f t="shared" si="5"/>
        <v>177.2</v>
      </c>
      <c r="F387" s="10" t="s">
        <v>353</v>
      </c>
    </row>
    <row r="388" customHeight="1" spans="1:6">
      <c r="A388" s="7">
        <v>386</v>
      </c>
      <c r="B388" s="10" t="s">
        <v>413</v>
      </c>
      <c r="C388" s="10">
        <v>401</v>
      </c>
      <c r="D388" s="7">
        <v>0.2</v>
      </c>
      <c r="E388" s="7">
        <f t="shared" si="5"/>
        <v>80.2</v>
      </c>
      <c r="F388" s="10" t="s">
        <v>353</v>
      </c>
    </row>
    <row r="389" customHeight="1" spans="1:6">
      <c r="A389" s="7">
        <v>387</v>
      </c>
      <c r="B389" s="10" t="s">
        <v>414</v>
      </c>
      <c r="C389" s="10">
        <v>1260</v>
      </c>
      <c r="D389" s="7">
        <v>0.2</v>
      </c>
      <c r="E389" s="7">
        <f t="shared" si="5"/>
        <v>252</v>
      </c>
      <c r="F389" s="10" t="s">
        <v>353</v>
      </c>
    </row>
    <row r="390" ht="60" customHeight="1" spans="1:6">
      <c r="A390" s="20"/>
      <c r="B390" s="20"/>
      <c r="C390" s="20"/>
      <c r="D390" s="20"/>
      <c r="E390" s="20"/>
      <c r="F390" s="20"/>
    </row>
  </sheetData>
  <autoFilter xmlns:etc="http://www.wps.cn/officeDocument/2017/etCustomData" ref="A4:G390" etc:filterBottomFollowUsedRange="0">
    <extLst/>
  </autoFilter>
  <mergeCells count="4">
    <mergeCell ref="A1:F1"/>
    <mergeCell ref="A2:F2"/>
    <mergeCell ref="A4:B4"/>
    <mergeCell ref="A390:F390"/>
  </mergeCells>
  <printOptions horizontalCentered="1" vertic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2"/>
  <sheetViews>
    <sheetView workbookViewId="0">
      <selection activeCell="A2" sqref="A2:F2"/>
    </sheetView>
  </sheetViews>
  <sheetFormatPr defaultColWidth="9" defaultRowHeight="14" customHeight="1" outlineLevelCol="5"/>
  <cols>
    <col min="1" max="5" width="18.625" style="11" customWidth="1"/>
    <col min="6" max="6" width="30.625" style="11" customWidth="1"/>
    <col min="7" max="11" width="16.75" style="11" customWidth="1"/>
    <col min="12" max="16384" width="9" style="11"/>
  </cols>
  <sheetData>
    <row r="1" ht="40" customHeight="1" spans="1:6">
      <c r="A1" s="1" t="s">
        <v>415</v>
      </c>
      <c r="B1" s="1"/>
      <c r="C1" s="1"/>
      <c r="D1" s="1"/>
      <c r="E1" s="1"/>
      <c r="F1" s="1"/>
    </row>
    <row r="2" ht="26" customHeight="1" spans="1:6">
      <c r="A2" s="18" t="s">
        <v>416</v>
      </c>
      <c r="B2" s="18"/>
      <c r="C2" s="18"/>
      <c r="D2" s="18"/>
      <c r="E2" s="18"/>
      <c r="F2" s="18"/>
    </row>
    <row r="3" ht="38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customHeight="1" spans="1:6">
      <c r="A4" s="5" t="s">
        <v>8</v>
      </c>
      <c r="B4" s="13"/>
      <c r="C4" s="7">
        <f>SUM(C5:C331)</f>
        <v>525643.84</v>
      </c>
      <c r="D4" s="7"/>
      <c r="E4" s="7">
        <f>SUM(E5:E331)</f>
        <v>157693.152</v>
      </c>
      <c r="F4" s="7"/>
    </row>
    <row r="5" customHeight="1" spans="1:6">
      <c r="A5" s="7">
        <v>1</v>
      </c>
      <c r="B5" s="7" t="s">
        <v>417</v>
      </c>
      <c r="C5" s="7">
        <v>560</v>
      </c>
      <c r="D5" s="7">
        <v>0.3</v>
      </c>
      <c r="E5" s="7">
        <f>C5*D5</f>
        <v>168</v>
      </c>
      <c r="F5" s="7" t="s">
        <v>10</v>
      </c>
    </row>
    <row r="6" customHeight="1" spans="1:6">
      <c r="A6" s="7">
        <v>2</v>
      </c>
      <c r="B6" s="7" t="s">
        <v>418</v>
      </c>
      <c r="C6" s="7">
        <v>442</v>
      </c>
      <c r="D6" s="7">
        <v>0.3</v>
      </c>
      <c r="E6" s="7">
        <f t="shared" ref="E6:E69" si="0">C6*D6</f>
        <v>132.6</v>
      </c>
      <c r="F6" s="7" t="s">
        <v>10</v>
      </c>
    </row>
    <row r="7" customHeight="1" spans="1:6">
      <c r="A7" s="7">
        <v>3</v>
      </c>
      <c r="B7" s="7" t="s">
        <v>419</v>
      </c>
      <c r="C7" s="7">
        <v>1520</v>
      </c>
      <c r="D7" s="7">
        <v>0.3</v>
      </c>
      <c r="E7" s="7">
        <f t="shared" si="0"/>
        <v>456</v>
      </c>
      <c r="F7" s="7" t="s">
        <v>10</v>
      </c>
    </row>
    <row r="8" customHeight="1" spans="1:6">
      <c r="A8" s="7">
        <v>4</v>
      </c>
      <c r="B8" s="7" t="s">
        <v>420</v>
      </c>
      <c r="C8" s="7">
        <v>1016</v>
      </c>
      <c r="D8" s="7">
        <v>0.3</v>
      </c>
      <c r="E8" s="7">
        <f t="shared" si="0"/>
        <v>304.8</v>
      </c>
      <c r="F8" s="7" t="s">
        <v>12</v>
      </c>
    </row>
    <row r="9" customHeight="1" spans="1:6">
      <c r="A9" s="7">
        <v>5</v>
      </c>
      <c r="B9" s="7" t="s">
        <v>421</v>
      </c>
      <c r="C9" s="7">
        <v>651.4</v>
      </c>
      <c r="D9" s="7">
        <v>0.3</v>
      </c>
      <c r="E9" s="7">
        <f t="shared" si="0"/>
        <v>195.42</v>
      </c>
      <c r="F9" s="7" t="s">
        <v>12</v>
      </c>
    </row>
    <row r="10" customHeight="1" spans="1:6">
      <c r="A10" s="7">
        <v>6</v>
      </c>
      <c r="B10" s="7" t="s">
        <v>422</v>
      </c>
      <c r="C10" s="7">
        <v>913</v>
      </c>
      <c r="D10" s="7">
        <v>0.3</v>
      </c>
      <c r="E10" s="7">
        <f t="shared" si="0"/>
        <v>273.9</v>
      </c>
      <c r="F10" s="7" t="s">
        <v>12</v>
      </c>
    </row>
    <row r="11" customHeight="1" spans="1:6">
      <c r="A11" s="7">
        <v>7</v>
      </c>
      <c r="B11" s="19" t="s">
        <v>423</v>
      </c>
      <c r="C11" s="19">
        <v>1094.3</v>
      </c>
      <c r="D11" s="7">
        <v>0.3</v>
      </c>
      <c r="E11" s="7">
        <f t="shared" si="0"/>
        <v>328.29</v>
      </c>
      <c r="F11" s="7" t="s">
        <v>17</v>
      </c>
    </row>
    <row r="12" customHeight="1" spans="1:6">
      <c r="A12" s="7">
        <v>8</v>
      </c>
      <c r="B12" s="19" t="s">
        <v>424</v>
      </c>
      <c r="C12" s="19">
        <v>741</v>
      </c>
      <c r="D12" s="7">
        <v>0.3</v>
      </c>
      <c r="E12" s="7">
        <f t="shared" si="0"/>
        <v>222.3</v>
      </c>
      <c r="F12" s="7" t="s">
        <v>17</v>
      </c>
    </row>
    <row r="13" customHeight="1" spans="1:6">
      <c r="A13" s="7">
        <v>9</v>
      </c>
      <c r="B13" s="19" t="s">
        <v>425</v>
      </c>
      <c r="C13" s="19">
        <v>734</v>
      </c>
      <c r="D13" s="7">
        <v>0.3</v>
      </c>
      <c r="E13" s="7">
        <f t="shared" si="0"/>
        <v>220.2</v>
      </c>
      <c r="F13" s="7" t="s">
        <v>17</v>
      </c>
    </row>
    <row r="14" customHeight="1" spans="1:6">
      <c r="A14" s="7">
        <v>10</v>
      </c>
      <c r="B14" s="19" t="s">
        <v>426</v>
      </c>
      <c r="C14" s="19">
        <v>2993</v>
      </c>
      <c r="D14" s="7">
        <v>0.3</v>
      </c>
      <c r="E14" s="7">
        <f t="shared" si="0"/>
        <v>897.9</v>
      </c>
      <c r="F14" s="7" t="s">
        <v>17</v>
      </c>
    </row>
    <row r="15" customHeight="1" spans="1:6">
      <c r="A15" s="7">
        <v>11</v>
      </c>
      <c r="B15" s="19" t="s">
        <v>427</v>
      </c>
      <c r="C15" s="19">
        <v>2697</v>
      </c>
      <c r="D15" s="7">
        <v>0.3</v>
      </c>
      <c r="E15" s="7">
        <f t="shared" si="0"/>
        <v>809.1</v>
      </c>
      <c r="F15" s="7" t="s">
        <v>17</v>
      </c>
    </row>
    <row r="16" customHeight="1" spans="1:6">
      <c r="A16" s="7">
        <v>12</v>
      </c>
      <c r="B16" s="19" t="s">
        <v>428</v>
      </c>
      <c r="C16" s="19">
        <v>2142</v>
      </c>
      <c r="D16" s="7">
        <v>0.3</v>
      </c>
      <c r="E16" s="7">
        <f t="shared" si="0"/>
        <v>642.6</v>
      </c>
      <c r="F16" s="7" t="s">
        <v>17</v>
      </c>
    </row>
    <row r="17" customHeight="1" spans="1:6">
      <c r="A17" s="7">
        <v>13</v>
      </c>
      <c r="B17" s="19" t="s">
        <v>429</v>
      </c>
      <c r="C17" s="19">
        <v>1122</v>
      </c>
      <c r="D17" s="7">
        <v>0.3</v>
      </c>
      <c r="E17" s="7">
        <f t="shared" si="0"/>
        <v>336.6</v>
      </c>
      <c r="F17" s="7" t="s">
        <v>17</v>
      </c>
    </row>
    <row r="18" customHeight="1" spans="1:6">
      <c r="A18" s="7">
        <v>14</v>
      </c>
      <c r="B18" s="19" t="s">
        <v>430</v>
      </c>
      <c r="C18" s="19">
        <v>723</v>
      </c>
      <c r="D18" s="7">
        <v>0.3</v>
      </c>
      <c r="E18" s="7">
        <f t="shared" si="0"/>
        <v>216.9</v>
      </c>
      <c r="F18" s="7" t="s">
        <v>17</v>
      </c>
    </row>
    <row r="19" customHeight="1" spans="1:6">
      <c r="A19" s="7">
        <v>15</v>
      </c>
      <c r="B19" s="19" t="s">
        <v>431</v>
      </c>
      <c r="C19" s="19">
        <v>635</v>
      </c>
      <c r="D19" s="7">
        <v>0.3</v>
      </c>
      <c r="E19" s="7">
        <f t="shared" si="0"/>
        <v>190.5</v>
      </c>
      <c r="F19" s="7" t="s">
        <v>17</v>
      </c>
    </row>
    <row r="20" customHeight="1" spans="1:6">
      <c r="A20" s="7">
        <v>16</v>
      </c>
      <c r="B20" s="19" t="s">
        <v>432</v>
      </c>
      <c r="C20" s="19">
        <v>1037.4</v>
      </c>
      <c r="D20" s="7">
        <v>0.3</v>
      </c>
      <c r="E20" s="7">
        <f t="shared" si="0"/>
        <v>311.22</v>
      </c>
      <c r="F20" s="7" t="s">
        <v>17</v>
      </c>
    </row>
    <row r="21" customHeight="1" spans="1:6">
      <c r="A21" s="7">
        <v>17</v>
      </c>
      <c r="B21" s="19" t="s">
        <v>433</v>
      </c>
      <c r="C21" s="19">
        <v>4830</v>
      </c>
      <c r="D21" s="7">
        <v>0.3</v>
      </c>
      <c r="E21" s="7">
        <f t="shared" si="0"/>
        <v>1449</v>
      </c>
      <c r="F21" s="19" t="s">
        <v>34</v>
      </c>
    </row>
    <row r="22" customHeight="1" spans="1:6">
      <c r="A22" s="7">
        <v>18</v>
      </c>
      <c r="B22" s="19" t="s">
        <v>434</v>
      </c>
      <c r="C22" s="19">
        <v>1928</v>
      </c>
      <c r="D22" s="7">
        <v>0.3</v>
      </c>
      <c r="E22" s="7">
        <f t="shared" si="0"/>
        <v>578.4</v>
      </c>
      <c r="F22" s="19" t="s">
        <v>34</v>
      </c>
    </row>
    <row r="23" customHeight="1" spans="1:6">
      <c r="A23" s="7">
        <v>19</v>
      </c>
      <c r="B23" s="19" t="s">
        <v>435</v>
      </c>
      <c r="C23" s="19">
        <v>1714</v>
      </c>
      <c r="D23" s="7">
        <v>0.3</v>
      </c>
      <c r="E23" s="7">
        <f t="shared" si="0"/>
        <v>514.2</v>
      </c>
      <c r="F23" s="19" t="s">
        <v>34</v>
      </c>
    </row>
    <row r="24" customHeight="1" spans="1:6">
      <c r="A24" s="7">
        <v>20</v>
      </c>
      <c r="B24" s="19" t="s">
        <v>436</v>
      </c>
      <c r="C24" s="19">
        <v>4285</v>
      </c>
      <c r="D24" s="7">
        <v>0.3</v>
      </c>
      <c r="E24" s="7">
        <f t="shared" si="0"/>
        <v>1285.5</v>
      </c>
      <c r="F24" s="19" t="s">
        <v>34</v>
      </c>
    </row>
    <row r="25" customHeight="1" spans="1:6">
      <c r="A25" s="7">
        <v>21</v>
      </c>
      <c r="B25" s="19" t="s">
        <v>437</v>
      </c>
      <c r="C25" s="19">
        <v>990</v>
      </c>
      <c r="D25" s="7">
        <v>0.3</v>
      </c>
      <c r="E25" s="7">
        <f t="shared" si="0"/>
        <v>297</v>
      </c>
      <c r="F25" s="19" t="s">
        <v>34</v>
      </c>
    </row>
    <row r="26" customHeight="1" spans="1:6">
      <c r="A26" s="7">
        <v>22</v>
      </c>
      <c r="B26" s="19" t="s">
        <v>438</v>
      </c>
      <c r="C26" s="19">
        <v>1930</v>
      </c>
      <c r="D26" s="7">
        <v>0.3</v>
      </c>
      <c r="E26" s="7">
        <f t="shared" si="0"/>
        <v>579</v>
      </c>
      <c r="F26" s="19" t="s">
        <v>34</v>
      </c>
    </row>
    <row r="27" customHeight="1" spans="1:6">
      <c r="A27" s="7">
        <v>23</v>
      </c>
      <c r="B27" s="19" t="s">
        <v>439</v>
      </c>
      <c r="C27" s="19">
        <v>582</v>
      </c>
      <c r="D27" s="7">
        <v>0.3</v>
      </c>
      <c r="E27" s="7">
        <f t="shared" si="0"/>
        <v>174.6</v>
      </c>
      <c r="F27" s="19" t="s">
        <v>34</v>
      </c>
    </row>
    <row r="28" customHeight="1" spans="1:6">
      <c r="A28" s="7">
        <v>24</v>
      </c>
      <c r="B28" s="19" t="s">
        <v>440</v>
      </c>
      <c r="C28" s="19">
        <v>790</v>
      </c>
      <c r="D28" s="7">
        <v>0.3</v>
      </c>
      <c r="E28" s="7">
        <f t="shared" si="0"/>
        <v>237</v>
      </c>
      <c r="F28" s="7" t="s">
        <v>39</v>
      </c>
    </row>
    <row r="29" customHeight="1" spans="1:6">
      <c r="A29" s="7">
        <v>25</v>
      </c>
      <c r="B29" s="19" t="s">
        <v>441</v>
      </c>
      <c r="C29" s="19">
        <v>90.95</v>
      </c>
      <c r="D29" s="7">
        <v>0.3</v>
      </c>
      <c r="E29" s="7">
        <f t="shared" si="0"/>
        <v>27.285</v>
      </c>
      <c r="F29" s="7" t="s">
        <v>47</v>
      </c>
    </row>
    <row r="30" customHeight="1" spans="1:6">
      <c r="A30" s="7">
        <v>26</v>
      </c>
      <c r="B30" s="19" t="s">
        <v>442</v>
      </c>
      <c r="C30" s="19">
        <v>1407</v>
      </c>
      <c r="D30" s="7">
        <v>0.3</v>
      </c>
      <c r="E30" s="7">
        <f t="shared" si="0"/>
        <v>422.1</v>
      </c>
      <c r="F30" s="7" t="s">
        <v>47</v>
      </c>
    </row>
    <row r="31" customHeight="1" spans="1:6">
      <c r="A31" s="7">
        <v>27</v>
      </c>
      <c r="B31" s="19" t="s">
        <v>443</v>
      </c>
      <c r="C31" s="19">
        <v>718</v>
      </c>
      <c r="D31" s="7">
        <v>0.3</v>
      </c>
      <c r="E31" s="7">
        <f t="shared" si="0"/>
        <v>215.4</v>
      </c>
      <c r="F31" s="7" t="s">
        <v>47</v>
      </c>
    </row>
    <row r="32" customHeight="1" spans="1:6">
      <c r="A32" s="7">
        <v>28</v>
      </c>
      <c r="B32" s="19" t="s">
        <v>444</v>
      </c>
      <c r="C32" s="19">
        <v>453.2</v>
      </c>
      <c r="D32" s="7">
        <v>0.3</v>
      </c>
      <c r="E32" s="7">
        <f t="shared" si="0"/>
        <v>135.96</v>
      </c>
      <c r="F32" s="7" t="s">
        <v>47</v>
      </c>
    </row>
    <row r="33" customHeight="1" spans="1:6">
      <c r="A33" s="7">
        <v>29</v>
      </c>
      <c r="B33" s="19" t="s">
        <v>311</v>
      </c>
      <c r="C33" s="19">
        <v>549.4</v>
      </c>
      <c r="D33" s="7">
        <v>0.3</v>
      </c>
      <c r="E33" s="7">
        <f t="shared" si="0"/>
        <v>164.82</v>
      </c>
      <c r="F33" s="7" t="s">
        <v>47</v>
      </c>
    </row>
    <row r="34" customHeight="1" spans="1:6">
      <c r="A34" s="7">
        <v>30</v>
      </c>
      <c r="B34" s="19" t="s">
        <v>445</v>
      </c>
      <c r="C34" s="19">
        <v>1021.4</v>
      </c>
      <c r="D34" s="7">
        <v>0.3</v>
      </c>
      <c r="E34" s="7">
        <f t="shared" si="0"/>
        <v>306.42</v>
      </c>
      <c r="F34" s="7" t="s">
        <v>47</v>
      </c>
    </row>
    <row r="35" customHeight="1" spans="1:6">
      <c r="A35" s="7">
        <v>31</v>
      </c>
      <c r="B35" s="19" t="s">
        <v>446</v>
      </c>
      <c r="C35" s="19">
        <v>430.8</v>
      </c>
      <c r="D35" s="7">
        <v>0.3</v>
      </c>
      <c r="E35" s="7">
        <f t="shared" si="0"/>
        <v>129.24</v>
      </c>
      <c r="F35" s="7" t="s">
        <v>47</v>
      </c>
    </row>
    <row r="36" customHeight="1" spans="1:6">
      <c r="A36" s="7">
        <v>32</v>
      </c>
      <c r="B36" s="19" t="s">
        <v>447</v>
      </c>
      <c r="C36" s="19">
        <v>850.9</v>
      </c>
      <c r="D36" s="7">
        <v>0.3</v>
      </c>
      <c r="E36" s="7">
        <f t="shared" si="0"/>
        <v>255.27</v>
      </c>
      <c r="F36" s="7" t="s">
        <v>47</v>
      </c>
    </row>
    <row r="37" customHeight="1" spans="1:6">
      <c r="A37" s="7">
        <v>33</v>
      </c>
      <c r="B37" s="19" t="s">
        <v>448</v>
      </c>
      <c r="C37" s="19">
        <v>280.8</v>
      </c>
      <c r="D37" s="7">
        <v>0.3</v>
      </c>
      <c r="E37" s="7">
        <f t="shared" si="0"/>
        <v>84.24</v>
      </c>
      <c r="F37" s="7" t="s">
        <v>47</v>
      </c>
    </row>
    <row r="38" customHeight="1" spans="1:6">
      <c r="A38" s="7">
        <v>34</v>
      </c>
      <c r="B38" s="19" t="s">
        <v>449</v>
      </c>
      <c r="C38" s="19">
        <v>544.6</v>
      </c>
      <c r="D38" s="7">
        <v>0.3</v>
      </c>
      <c r="E38" s="7">
        <f t="shared" si="0"/>
        <v>163.38</v>
      </c>
      <c r="F38" s="7" t="s">
        <v>47</v>
      </c>
    </row>
    <row r="39" customHeight="1" spans="1:6">
      <c r="A39" s="7">
        <v>35</v>
      </c>
      <c r="B39" s="19" t="s">
        <v>450</v>
      </c>
      <c r="C39" s="19">
        <v>1819.2</v>
      </c>
      <c r="D39" s="7">
        <v>0.3</v>
      </c>
      <c r="E39" s="7">
        <f t="shared" si="0"/>
        <v>545.76</v>
      </c>
      <c r="F39" s="7" t="s">
        <v>47</v>
      </c>
    </row>
    <row r="40" customHeight="1" spans="1:6">
      <c r="A40" s="7">
        <v>36</v>
      </c>
      <c r="B40" s="19" t="s">
        <v>451</v>
      </c>
      <c r="C40" s="19">
        <v>860</v>
      </c>
      <c r="D40" s="7">
        <v>0.3</v>
      </c>
      <c r="E40" s="7">
        <f t="shared" si="0"/>
        <v>258</v>
      </c>
      <c r="F40" s="7" t="s">
        <v>47</v>
      </c>
    </row>
    <row r="41" customHeight="1" spans="1:6">
      <c r="A41" s="7">
        <v>37</v>
      </c>
      <c r="B41" s="19" t="s">
        <v>452</v>
      </c>
      <c r="C41" s="19">
        <v>115</v>
      </c>
      <c r="D41" s="7">
        <v>0.3</v>
      </c>
      <c r="E41" s="7">
        <f t="shared" si="0"/>
        <v>34.5</v>
      </c>
      <c r="F41" s="7" t="s">
        <v>70</v>
      </c>
    </row>
    <row r="42" customHeight="1" spans="1:6">
      <c r="A42" s="7">
        <v>38</v>
      </c>
      <c r="B42" s="19" t="s">
        <v>453</v>
      </c>
      <c r="C42" s="19">
        <v>200</v>
      </c>
      <c r="D42" s="7">
        <v>0.3</v>
      </c>
      <c r="E42" s="7">
        <f t="shared" si="0"/>
        <v>60</v>
      </c>
      <c r="F42" s="7" t="s">
        <v>70</v>
      </c>
    </row>
    <row r="43" customHeight="1" spans="1:6">
      <c r="A43" s="7">
        <v>39</v>
      </c>
      <c r="B43" s="19" t="s">
        <v>454</v>
      </c>
      <c r="C43" s="19">
        <v>398</v>
      </c>
      <c r="D43" s="7">
        <v>0.3</v>
      </c>
      <c r="E43" s="7">
        <f t="shared" si="0"/>
        <v>119.4</v>
      </c>
      <c r="F43" s="7" t="s">
        <v>70</v>
      </c>
    </row>
    <row r="44" customHeight="1" spans="1:6">
      <c r="A44" s="7">
        <v>40</v>
      </c>
      <c r="B44" s="19" t="s">
        <v>455</v>
      </c>
      <c r="C44" s="19">
        <v>405.95</v>
      </c>
      <c r="D44" s="7">
        <v>0.3</v>
      </c>
      <c r="E44" s="7">
        <f t="shared" si="0"/>
        <v>121.785</v>
      </c>
      <c r="F44" s="7" t="s">
        <v>70</v>
      </c>
    </row>
    <row r="45" customHeight="1" spans="1:6">
      <c r="A45" s="7">
        <v>41</v>
      </c>
      <c r="B45" s="19" t="s">
        <v>456</v>
      </c>
      <c r="C45" s="19">
        <v>4990</v>
      </c>
      <c r="D45" s="7">
        <v>0.3</v>
      </c>
      <c r="E45" s="7">
        <f t="shared" si="0"/>
        <v>1497</v>
      </c>
      <c r="F45" s="7" t="s">
        <v>70</v>
      </c>
    </row>
    <row r="46" customHeight="1" spans="1:6">
      <c r="A46" s="7">
        <v>42</v>
      </c>
      <c r="B46" s="19" t="s">
        <v>457</v>
      </c>
      <c r="C46" s="19">
        <v>341.2</v>
      </c>
      <c r="D46" s="7">
        <v>0.3</v>
      </c>
      <c r="E46" s="7">
        <f t="shared" si="0"/>
        <v>102.36</v>
      </c>
      <c r="F46" s="7" t="s">
        <v>70</v>
      </c>
    </row>
    <row r="47" customHeight="1" spans="1:6">
      <c r="A47" s="7">
        <v>43</v>
      </c>
      <c r="B47" s="19" t="s">
        <v>458</v>
      </c>
      <c r="C47" s="19">
        <v>963</v>
      </c>
      <c r="D47" s="7">
        <v>0.3</v>
      </c>
      <c r="E47" s="7">
        <f t="shared" si="0"/>
        <v>288.9</v>
      </c>
      <c r="F47" s="7" t="s">
        <v>70</v>
      </c>
    </row>
    <row r="48" customHeight="1" spans="1:6">
      <c r="A48" s="7">
        <v>44</v>
      </c>
      <c r="B48" s="19" t="s">
        <v>459</v>
      </c>
      <c r="C48" s="19">
        <v>1668</v>
      </c>
      <c r="D48" s="7">
        <v>0.3</v>
      </c>
      <c r="E48" s="7">
        <f t="shared" si="0"/>
        <v>500.4</v>
      </c>
      <c r="F48" s="7" t="s">
        <v>70</v>
      </c>
    </row>
    <row r="49" customHeight="1" spans="1:6">
      <c r="A49" s="7">
        <v>45</v>
      </c>
      <c r="B49" s="19" t="s">
        <v>460</v>
      </c>
      <c r="C49" s="19">
        <v>265</v>
      </c>
      <c r="D49" s="7">
        <v>0.3</v>
      </c>
      <c r="E49" s="7">
        <f t="shared" si="0"/>
        <v>79.5</v>
      </c>
      <c r="F49" s="7" t="s">
        <v>70</v>
      </c>
    </row>
    <row r="50" customHeight="1" spans="1:6">
      <c r="A50" s="7">
        <v>46</v>
      </c>
      <c r="B50" s="19" t="s">
        <v>461</v>
      </c>
      <c r="C50" s="19">
        <v>1098</v>
      </c>
      <c r="D50" s="7">
        <v>0.3</v>
      </c>
      <c r="E50" s="7">
        <f t="shared" si="0"/>
        <v>329.4</v>
      </c>
      <c r="F50" s="7" t="s">
        <v>70</v>
      </c>
    </row>
    <row r="51" customHeight="1" spans="1:6">
      <c r="A51" s="7">
        <v>47</v>
      </c>
      <c r="B51" s="19" t="s">
        <v>462</v>
      </c>
      <c r="C51" s="19">
        <v>345</v>
      </c>
      <c r="D51" s="7">
        <v>0.3</v>
      </c>
      <c r="E51" s="7">
        <f t="shared" si="0"/>
        <v>103.5</v>
      </c>
      <c r="F51" s="7" t="s">
        <v>70</v>
      </c>
    </row>
    <row r="52" customHeight="1" spans="1:6">
      <c r="A52" s="7">
        <v>48</v>
      </c>
      <c r="B52" s="19" t="s">
        <v>463</v>
      </c>
      <c r="C52" s="19">
        <v>2409</v>
      </c>
      <c r="D52" s="7">
        <v>0.3</v>
      </c>
      <c r="E52" s="7">
        <f t="shared" si="0"/>
        <v>722.7</v>
      </c>
      <c r="F52" s="7" t="s">
        <v>70</v>
      </c>
    </row>
    <row r="53" customHeight="1" spans="1:6">
      <c r="A53" s="7">
        <v>49</v>
      </c>
      <c r="B53" s="7" t="s">
        <v>464</v>
      </c>
      <c r="C53" s="7">
        <v>1832</v>
      </c>
      <c r="D53" s="7">
        <v>0.3</v>
      </c>
      <c r="E53" s="7">
        <f t="shared" si="0"/>
        <v>549.6</v>
      </c>
      <c r="F53" s="7" t="s">
        <v>70</v>
      </c>
    </row>
    <row r="54" customHeight="1" spans="1:6">
      <c r="A54" s="7">
        <v>50</v>
      </c>
      <c r="B54" s="7" t="s">
        <v>465</v>
      </c>
      <c r="C54" s="7">
        <v>1900</v>
      </c>
      <c r="D54" s="7">
        <v>0.3</v>
      </c>
      <c r="E54" s="7">
        <f t="shared" si="0"/>
        <v>570</v>
      </c>
      <c r="F54" s="7" t="s">
        <v>70</v>
      </c>
    </row>
    <row r="55" customHeight="1" spans="1:6">
      <c r="A55" s="7">
        <v>51</v>
      </c>
      <c r="B55" s="7" t="s">
        <v>466</v>
      </c>
      <c r="C55" s="7">
        <v>937</v>
      </c>
      <c r="D55" s="7">
        <v>0.3</v>
      </c>
      <c r="E55" s="7">
        <f t="shared" si="0"/>
        <v>281.1</v>
      </c>
      <c r="F55" s="7" t="s">
        <v>70</v>
      </c>
    </row>
    <row r="56" customHeight="1" spans="1:6">
      <c r="A56" s="7">
        <v>52</v>
      </c>
      <c r="B56" s="7" t="s">
        <v>467</v>
      </c>
      <c r="C56" s="7">
        <v>1682</v>
      </c>
      <c r="D56" s="7">
        <v>0.3</v>
      </c>
      <c r="E56" s="7">
        <f t="shared" si="0"/>
        <v>504.6</v>
      </c>
      <c r="F56" s="7" t="s">
        <v>87</v>
      </c>
    </row>
    <row r="57" customHeight="1" spans="1:6">
      <c r="A57" s="7">
        <v>53</v>
      </c>
      <c r="B57" s="7" t="s">
        <v>468</v>
      </c>
      <c r="C57" s="7">
        <v>1167.5</v>
      </c>
      <c r="D57" s="7">
        <v>0.3</v>
      </c>
      <c r="E57" s="7">
        <f t="shared" si="0"/>
        <v>350.25</v>
      </c>
      <c r="F57" s="7" t="s">
        <v>87</v>
      </c>
    </row>
    <row r="58" customHeight="1" spans="1:6">
      <c r="A58" s="7">
        <v>54</v>
      </c>
      <c r="B58" s="7" t="s">
        <v>469</v>
      </c>
      <c r="C58" s="7">
        <v>2880</v>
      </c>
      <c r="D58" s="7">
        <v>0.3</v>
      </c>
      <c r="E58" s="7">
        <f t="shared" si="0"/>
        <v>864</v>
      </c>
      <c r="F58" s="7" t="s">
        <v>87</v>
      </c>
    </row>
    <row r="59" customHeight="1" spans="1:6">
      <c r="A59" s="7">
        <v>55</v>
      </c>
      <c r="B59" s="7" t="s">
        <v>470</v>
      </c>
      <c r="C59" s="7">
        <v>2780</v>
      </c>
      <c r="D59" s="7">
        <v>0.3</v>
      </c>
      <c r="E59" s="7">
        <f t="shared" si="0"/>
        <v>834</v>
      </c>
      <c r="F59" s="7" t="s">
        <v>87</v>
      </c>
    </row>
    <row r="60" customHeight="1" spans="1:6">
      <c r="A60" s="7">
        <v>56</v>
      </c>
      <c r="B60" s="7" t="s">
        <v>471</v>
      </c>
      <c r="C60" s="7">
        <v>2768</v>
      </c>
      <c r="D60" s="7">
        <v>0.3</v>
      </c>
      <c r="E60" s="7">
        <f t="shared" si="0"/>
        <v>830.4</v>
      </c>
      <c r="F60" s="7" t="s">
        <v>87</v>
      </c>
    </row>
    <row r="61" customHeight="1" spans="1:6">
      <c r="A61" s="7">
        <v>57</v>
      </c>
      <c r="B61" s="7" t="s">
        <v>472</v>
      </c>
      <c r="C61" s="7">
        <v>1566</v>
      </c>
      <c r="D61" s="7">
        <v>0.3</v>
      </c>
      <c r="E61" s="7">
        <f t="shared" si="0"/>
        <v>469.8</v>
      </c>
      <c r="F61" s="7" t="s">
        <v>87</v>
      </c>
    </row>
    <row r="62" customHeight="1" spans="1:6">
      <c r="A62" s="7">
        <v>58</v>
      </c>
      <c r="B62" s="7" t="s">
        <v>473</v>
      </c>
      <c r="C62" s="7">
        <v>3058</v>
      </c>
      <c r="D62" s="7">
        <v>0.3</v>
      </c>
      <c r="E62" s="7">
        <f t="shared" si="0"/>
        <v>917.4</v>
      </c>
      <c r="F62" s="7" t="s">
        <v>87</v>
      </c>
    </row>
    <row r="63" customHeight="1" spans="1:6">
      <c r="A63" s="7">
        <v>59</v>
      </c>
      <c r="B63" s="7" t="s">
        <v>474</v>
      </c>
      <c r="C63" s="7">
        <v>3425</v>
      </c>
      <c r="D63" s="7">
        <v>0.3</v>
      </c>
      <c r="E63" s="7">
        <f t="shared" si="0"/>
        <v>1027.5</v>
      </c>
      <c r="F63" s="7" t="s">
        <v>87</v>
      </c>
    </row>
    <row r="64" customHeight="1" spans="1:6">
      <c r="A64" s="7">
        <v>60</v>
      </c>
      <c r="B64" s="7" t="s">
        <v>475</v>
      </c>
      <c r="C64" s="7">
        <v>2376</v>
      </c>
      <c r="D64" s="7">
        <v>0.3</v>
      </c>
      <c r="E64" s="7">
        <f t="shared" si="0"/>
        <v>712.8</v>
      </c>
      <c r="F64" s="7" t="s">
        <v>87</v>
      </c>
    </row>
    <row r="65" customHeight="1" spans="1:6">
      <c r="A65" s="7">
        <v>61</v>
      </c>
      <c r="B65" s="7" t="s">
        <v>476</v>
      </c>
      <c r="C65" s="7">
        <v>1024</v>
      </c>
      <c r="D65" s="7">
        <v>0.3</v>
      </c>
      <c r="E65" s="7">
        <f t="shared" si="0"/>
        <v>307.2</v>
      </c>
      <c r="F65" s="7" t="s">
        <v>87</v>
      </c>
    </row>
    <row r="66" customHeight="1" spans="1:6">
      <c r="A66" s="7">
        <v>62</v>
      </c>
      <c r="B66" s="7" t="s">
        <v>477</v>
      </c>
      <c r="C66" s="7">
        <v>2870</v>
      </c>
      <c r="D66" s="7">
        <v>0.3</v>
      </c>
      <c r="E66" s="7">
        <f t="shared" si="0"/>
        <v>861</v>
      </c>
      <c r="F66" s="7" t="s">
        <v>87</v>
      </c>
    </row>
    <row r="67" customHeight="1" spans="1:6">
      <c r="A67" s="7">
        <v>63</v>
      </c>
      <c r="B67" s="7" t="s">
        <v>478</v>
      </c>
      <c r="C67" s="7">
        <v>565.6</v>
      </c>
      <c r="D67" s="7">
        <v>0.3</v>
      </c>
      <c r="E67" s="7">
        <f t="shared" si="0"/>
        <v>169.68</v>
      </c>
      <c r="F67" s="7" t="s">
        <v>87</v>
      </c>
    </row>
    <row r="68" customHeight="1" spans="1:6">
      <c r="A68" s="7">
        <v>64</v>
      </c>
      <c r="B68" s="7" t="s">
        <v>479</v>
      </c>
      <c r="C68" s="7">
        <v>1572</v>
      </c>
      <c r="D68" s="7">
        <v>0.3</v>
      </c>
      <c r="E68" s="7">
        <f t="shared" si="0"/>
        <v>471.6</v>
      </c>
      <c r="F68" s="7" t="s">
        <v>87</v>
      </c>
    </row>
    <row r="69" customHeight="1" spans="1:6">
      <c r="A69" s="7">
        <v>65</v>
      </c>
      <c r="B69" s="7" t="s">
        <v>480</v>
      </c>
      <c r="C69" s="7">
        <v>4278.8</v>
      </c>
      <c r="D69" s="7">
        <v>0.3</v>
      </c>
      <c r="E69" s="7">
        <f t="shared" si="0"/>
        <v>1283.64</v>
      </c>
      <c r="F69" s="7" t="s">
        <v>87</v>
      </c>
    </row>
    <row r="70" customHeight="1" spans="1:6">
      <c r="A70" s="7">
        <v>66</v>
      </c>
      <c r="B70" s="7" t="s">
        <v>481</v>
      </c>
      <c r="C70" s="7">
        <v>4350</v>
      </c>
      <c r="D70" s="7">
        <v>0.3</v>
      </c>
      <c r="E70" s="7">
        <f t="shared" ref="E70:E133" si="1">C70*D70</f>
        <v>1305</v>
      </c>
      <c r="F70" s="7" t="s">
        <v>87</v>
      </c>
    </row>
    <row r="71" customHeight="1" spans="1:6">
      <c r="A71" s="7">
        <v>67</v>
      </c>
      <c r="B71" s="10" t="s">
        <v>482</v>
      </c>
      <c r="C71" s="10">
        <v>1714</v>
      </c>
      <c r="D71" s="7">
        <v>0.3</v>
      </c>
      <c r="E71" s="7">
        <f t="shared" si="1"/>
        <v>514.2</v>
      </c>
      <c r="F71" s="10" t="s">
        <v>107</v>
      </c>
    </row>
    <row r="72" customHeight="1" spans="1:6">
      <c r="A72" s="7">
        <v>68</v>
      </c>
      <c r="B72" s="10" t="s">
        <v>483</v>
      </c>
      <c r="C72" s="10">
        <v>1968</v>
      </c>
      <c r="D72" s="7">
        <v>0.3</v>
      </c>
      <c r="E72" s="7">
        <f t="shared" si="1"/>
        <v>590.4</v>
      </c>
      <c r="F72" s="10" t="s">
        <v>107</v>
      </c>
    </row>
    <row r="73" customHeight="1" spans="1:6">
      <c r="A73" s="7">
        <v>69</v>
      </c>
      <c r="B73" s="10" t="s">
        <v>484</v>
      </c>
      <c r="C73" s="10">
        <v>1460</v>
      </c>
      <c r="D73" s="7">
        <v>0.3</v>
      </c>
      <c r="E73" s="7">
        <f t="shared" si="1"/>
        <v>438</v>
      </c>
      <c r="F73" s="10" t="s">
        <v>107</v>
      </c>
    </row>
    <row r="74" customHeight="1" spans="1:6">
      <c r="A74" s="7">
        <v>70</v>
      </c>
      <c r="B74" s="10" t="s">
        <v>485</v>
      </c>
      <c r="C74" s="10">
        <v>2180</v>
      </c>
      <c r="D74" s="7">
        <v>0.3</v>
      </c>
      <c r="E74" s="7">
        <f t="shared" si="1"/>
        <v>654</v>
      </c>
      <c r="F74" s="10" t="s">
        <v>107</v>
      </c>
    </row>
    <row r="75" customHeight="1" spans="1:6">
      <c r="A75" s="7">
        <v>71</v>
      </c>
      <c r="B75" s="10" t="s">
        <v>486</v>
      </c>
      <c r="C75" s="10">
        <v>2135</v>
      </c>
      <c r="D75" s="7">
        <v>0.3</v>
      </c>
      <c r="E75" s="7">
        <f t="shared" si="1"/>
        <v>640.5</v>
      </c>
      <c r="F75" s="10" t="s">
        <v>107</v>
      </c>
    </row>
    <row r="76" customHeight="1" spans="1:6">
      <c r="A76" s="7">
        <v>72</v>
      </c>
      <c r="B76" s="10" t="s">
        <v>487</v>
      </c>
      <c r="C76" s="10">
        <v>1222.5</v>
      </c>
      <c r="D76" s="7">
        <v>0.3</v>
      </c>
      <c r="E76" s="7">
        <f t="shared" si="1"/>
        <v>366.75</v>
      </c>
      <c r="F76" s="10" t="s">
        <v>107</v>
      </c>
    </row>
    <row r="77" customHeight="1" spans="1:6">
      <c r="A77" s="7">
        <v>73</v>
      </c>
      <c r="B77" s="10" t="s">
        <v>488</v>
      </c>
      <c r="C77" s="10">
        <v>3930</v>
      </c>
      <c r="D77" s="7">
        <v>0.3</v>
      </c>
      <c r="E77" s="7">
        <f t="shared" si="1"/>
        <v>1179</v>
      </c>
      <c r="F77" s="10" t="s">
        <v>107</v>
      </c>
    </row>
    <row r="78" customHeight="1" spans="1:6">
      <c r="A78" s="7">
        <v>74</v>
      </c>
      <c r="B78" s="10" t="s">
        <v>489</v>
      </c>
      <c r="C78" s="10">
        <v>150</v>
      </c>
      <c r="D78" s="7">
        <v>0.3</v>
      </c>
      <c r="E78" s="7">
        <f t="shared" si="1"/>
        <v>45</v>
      </c>
      <c r="F78" s="10" t="s">
        <v>107</v>
      </c>
    </row>
    <row r="79" customHeight="1" spans="1:6">
      <c r="A79" s="7">
        <v>75</v>
      </c>
      <c r="B79" s="10" t="s">
        <v>490</v>
      </c>
      <c r="C79" s="10">
        <v>309</v>
      </c>
      <c r="D79" s="7">
        <v>0.3</v>
      </c>
      <c r="E79" s="7">
        <f t="shared" si="1"/>
        <v>92.7</v>
      </c>
      <c r="F79" s="10" t="s">
        <v>107</v>
      </c>
    </row>
    <row r="80" customHeight="1" spans="1:6">
      <c r="A80" s="7">
        <v>76</v>
      </c>
      <c r="B80" s="10" t="s">
        <v>491</v>
      </c>
      <c r="C80" s="10">
        <v>524</v>
      </c>
      <c r="D80" s="7">
        <v>0.3</v>
      </c>
      <c r="E80" s="7">
        <f t="shared" si="1"/>
        <v>157.2</v>
      </c>
      <c r="F80" s="10" t="s">
        <v>107</v>
      </c>
    </row>
    <row r="81" customHeight="1" spans="1:6">
      <c r="A81" s="7">
        <v>77</v>
      </c>
      <c r="B81" s="10" t="s">
        <v>492</v>
      </c>
      <c r="C81" s="10">
        <v>1860</v>
      </c>
      <c r="D81" s="7">
        <v>0.3</v>
      </c>
      <c r="E81" s="7">
        <f t="shared" si="1"/>
        <v>558</v>
      </c>
      <c r="F81" s="10" t="s">
        <v>107</v>
      </c>
    </row>
    <row r="82" customHeight="1" spans="1:6">
      <c r="A82" s="7">
        <v>78</v>
      </c>
      <c r="B82" s="10" t="s">
        <v>493</v>
      </c>
      <c r="C82" s="10">
        <v>2085</v>
      </c>
      <c r="D82" s="7">
        <v>0.3</v>
      </c>
      <c r="E82" s="7">
        <f t="shared" si="1"/>
        <v>625.5</v>
      </c>
      <c r="F82" s="10" t="s">
        <v>107</v>
      </c>
    </row>
    <row r="83" customHeight="1" spans="1:6">
      <c r="A83" s="7">
        <v>79</v>
      </c>
      <c r="B83" s="10" t="s">
        <v>494</v>
      </c>
      <c r="C83" s="10">
        <v>765</v>
      </c>
      <c r="D83" s="7">
        <v>0.3</v>
      </c>
      <c r="E83" s="7">
        <f t="shared" si="1"/>
        <v>229.5</v>
      </c>
      <c r="F83" s="10" t="s">
        <v>107</v>
      </c>
    </row>
    <row r="84" customHeight="1" spans="1:6">
      <c r="A84" s="7">
        <v>80</v>
      </c>
      <c r="B84" s="10" t="s">
        <v>495</v>
      </c>
      <c r="C84" s="10">
        <v>605</v>
      </c>
      <c r="D84" s="7">
        <v>0.3</v>
      </c>
      <c r="E84" s="7">
        <f t="shared" si="1"/>
        <v>181.5</v>
      </c>
      <c r="F84" s="10" t="s">
        <v>107</v>
      </c>
    </row>
    <row r="85" customHeight="1" spans="1:6">
      <c r="A85" s="7">
        <v>81</v>
      </c>
      <c r="B85" s="10" t="s">
        <v>496</v>
      </c>
      <c r="C85" s="10">
        <v>326</v>
      </c>
      <c r="D85" s="7">
        <v>0.3</v>
      </c>
      <c r="E85" s="7">
        <f t="shared" si="1"/>
        <v>97.8</v>
      </c>
      <c r="F85" s="10" t="s">
        <v>107</v>
      </c>
    </row>
    <row r="86" customHeight="1" spans="1:6">
      <c r="A86" s="7">
        <v>82</v>
      </c>
      <c r="B86" s="10" t="s">
        <v>497</v>
      </c>
      <c r="C86" s="10">
        <v>2400</v>
      </c>
      <c r="D86" s="7">
        <v>0.3</v>
      </c>
      <c r="E86" s="7">
        <f t="shared" si="1"/>
        <v>720</v>
      </c>
      <c r="F86" s="10" t="s">
        <v>107</v>
      </c>
    </row>
    <row r="87" customHeight="1" spans="1:6">
      <c r="A87" s="7">
        <v>83</v>
      </c>
      <c r="B87" s="10" t="s">
        <v>498</v>
      </c>
      <c r="C87" s="10">
        <v>2105</v>
      </c>
      <c r="D87" s="7">
        <v>0.3</v>
      </c>
      <c r="E87" s="7">
        <f t="shared" si="1"/>
        <v>631.5</v>
      </c>
      <c r="F87" s="10" t="s">
        <v>115</v>
      </c>
    </row>
    <row r="88" customHeight="1" spans="1:6">
      <c r="A88" s="7">
        <v>84</v>
      </c>
      <c r="B88" s="10" t="s">
        <v>499</v>
      </c>
      <c r="C88" s="10">
        <v>2690</v>
      </c>
      <c r="D88" s="7">
        <v>0.3</v>
      </c>
      <c r="E88" s="7">
        <f t="shared" si="1"/>
        <v>807</v>
      </c>
      <c r="F88" s="10" t="s">
        <v>115</v>
      </c>
    </row>
    <row r="89" customHeight="1" spans="1:6">
      <c r="A89" s="7">
        <v>85</v>
      </c>
      <c r="B89" s="10" t="s">
        <v>500</v>
      </c>
      <c r="C89" s="10">
        <v>2618</v>
      </c>
      <c r="D89" s="7">
        <v>0.3</v>
      </c>
      <c r="E89" s="7">
        <f t="shared" si="1"/>
        <v>785.4</v>
      </c>
      <c r="F89" s="10" t="s">
        <v>115</v>
      </c>
    </row>
    <row r="90" customHeight="1" spans="1:6">
      <c r="A90" s="7">
        <v>86</v>
      </c>
      <c r="B90" s="10" t="s">
        <v>501</v>
      </c>
      <c r="C90" s="10">
        <v>1124</v>
      </c>
      <c r="D90" s="7">
        <v>0.3</v>
      </c>
      <c r="E90" s="7">
        <f t="shared" si="1"/>
        <v>337.2</v>
      </c>
      <c r="F90" s="10" t="s">
        <v>115</v>
      </c>
    </row>
    <row r="91" customHeight="1" spans="1:6">
      <c r="A91" s="7">
        <v>87</v>
      </c>
      <c r="B91" s="10" t="s">
        <v>502</v>
      </c>
      <c r="C91" s="10">
        <v>982</v>
      </c>
      <c r="D91" s="7">
        <v>0.3</v>
      </c>
      <c r="E91" s="7">
        <f t="shared" si="1"/>
        <v>294.6</v>
      </c>
      <c r="F91" s="10" t="s">
        <v>115</v>
      </c>
    </row>
    <row r="92" customHeight="1" spans="1:6">
      <c r="A92" s="7">
        <v>88</v>
      </c>
      <c r="B92" s="10" t="s">
        <v>503</v>
      </c>
      <c r="C92" s="10">
        <v>1290</v>
      </c>
      <c r="D92" s="7">
        <v>0.3</v>
      </c>
      <c r="E92" s="7">
        <f t="shared" si="1"/>
        <v>387</v>
      </c>
      <c r="F92" s="10" t="s">
        <v>115</v>
      </c>
    </row>
    <row r="93" customHeight="1" spans="1:6">
      <c r="A93" s="7">
        <v>89</v>
      </c>
      <c r="B93" s="10" t="s">
        <v>504</v>
      </c>
      <c r="C93" s="10">
        <v>1365</v>
      </c>
      <c r="D93" s="7">
        <v>0.3</v>
      </c>
      <c r="E93" s="7">
        <f t="shared" si="1"/>
        <v>409.5</v>
      </c>
      <c r="F93" s="10" t="s">
        <v>115</v>
      </c>
    </row>
    <row r="94" customHeight="1" spans="1:6">
      <c r="A94" s="7">
        <v>90</v>
      </c>
      <c r="B94" s="10" t="s">
        <v>505</v>
      </c>
      <c r="C94" s="10">
        <v>2065</v>
      </c>
      <c r="D94" s="7">
        <v>0.3</v>
      </c>
      <c r="E94" s="7">
        <f t="shared" si="1"/>
        <v>619.5</v>
      </c>
      <c r="F94" s="10" t="s">
        <v>115</v>
      </c>
    </row>
    <row r="95" customHeight="1" spans="1:6">
      <c r="A95" s="7">
        <v>91</v>
      </c>
      <c r="B95" s="10" t="s">
        <v>506</v>
      </c>
      <c r="C95" s="10">
        <v>1636</v>
      </c>
      <c r="D95" s="7">
        <v>0.3</v>
      </c>
      <c r="E95" s="7">
        <f t="shared" si="1"/>
        <v>490.8</v>
      </c>
      <c r="F95" s="10" t="s">
        <v>164</v>
      </c>
    </row>
    <row r="96" s="17" customFormat="1" customHeight="1" spans="1:6">
      <c r="A96" s="7">
        <v>92</v>
      </c>
      <c r="B96" s="7" t="s">
        <v>507</v>
      </c>
      <c r="C96" s="7">
        <v>1438</v>
      </c>
      <c r="D96" s="7">
        <v>0.3</v>
      </c>
      <c r="E96" s="7">
        <f t="shared" si="1"/>
        <v>431.4</v>
      </c>
      <c r="F96" s="7" t="s">
        <v>164</v>
      </c>
    </row>
    <row r="97" customHeight="1" spans="1:6">
      <c r="A97" s="7">
        <v>93</v>
      </c>
      <c r="B97" s="10" t="s">
        <v>508</v>
      </c>
      <c r="C97" s="10">
        <v>2005</v>
      </c>
      <c r="D97" s="7">
        <v>0.3</v>
      </c>
      <c r="E97" s="7">
        <f t="shared" si="1"/>
        <v>601.5</v>
      </c>
      <c r="F97" s="10" t="s">
        <v>164</v>
      </c>
    </row>
    <row r="98" customHeight="1" spans="1:6">
      <c r="A98" s="7">
        <v>94</v>
      </c>
      <c r="B98" s="10" t="s">
        <v>509</v>
      </c>
      <c r="C98" s="10">
        <v>2233</v>
      </c>
      <c r="D98" s="7">
        <v>0.3</v>
      </c>
      <c r="E98" s="7">
        <f t="shared" si="1"/>
        <v>669.9</v>
      </c>
      <c r="F98" s="10" t="s">
        <v>164</v>
      </c>
    </row>
    <row r="99" customHeight="1" spans="1:6">
      <c r="A99" s="7">
        <v>95</v>
      </c>
      <c r="B99" s="10" t="s">
        <v>510</v>
      </c>
      <c r="C99" s="10">
        <v>493.5</v>
      </c>
      <c r="D99" s="7">
        <v>0.3</v>
      </c>
      <c r="E99" s="7">
        <f t="shared" si="1"/>
        <v>148.05</v>
      </c>
      <c r="F99" s="10" t="s">
        <v>164</v>
      </c>
    </row>
    <row r="100" customHeight="1" spans="1:6">
      <c r="A100" s="7">
        <v>96</v>
      </c>
      <c r="B100" s="10" t="s">
        <v>511</v>
      </c>
      <c r="C100" s="10">
        <v>3890</v>
      </c>
      <c r="D100" s="7">
        <v>0.3</v>
      </c>
      <c r="E100" s="7">
        <f t="shared" si="1"/>
        <v>1167</v>
      </c>
      <c r="F100" s="10" t="s">
        <v>164</v>
      </c>
    </row>
    <row r="101" customHeight="1" spans="1:6">
      <c r="A101" s="7">
        <v>97</v>
      </c>
      <c r="B101" s="10" t="s">
        <v>512</v>
      </c>
      <c r="C101" s="10">
        <v>870</v>
      </c>
      <c r="D101" s="7">
        <v>0.3</v>
      </c>
      <c r="E101" s="7">
        <f t="shared" si="1"/>
        <v>261</v>
      </c>
      <c r="F101" s="10" t="s">
        <v>164</v>
      </c>
    </row>
    <row r="102" customHeight="1" spans="1:6">
      <c r="A102" s="7">
        <v>98</v>
      </c>
      <c r="B102" s="10" t="s">
        <v>513</v>
      </c>
      <c r="C102" s="10">
        <v>7007</v>
      </c>
      <c r="D102" s="7">
        <v>0.3</v>
      </c>
      <c r="E102" s="7">
        <f t="shared" si="1"/>
        <v>2102.1</v>
      </c>
      <c r="F102" s="10" t="s">
        <v>164</v>
      </c>
    </row>
    <row r="103" customHeight="1" spans="1:6">
      <c r="A103" s="7">
        <v>99</v>
      </c>
      <c r="B103" s="10" t="s">
        <v>514</v>
      </c>
      <c r="C103" s="10">
        <v>500</v>
      </c>
      <c r="D103" s="7">
        <v>0.3</v>
      </c>
      <c r="E103" s="7">
        <f t="shared" si="1"/>
        <v>150</v>
      </c>
      <c r="F103" s="10" t="s">
        <v>164</v>
      </c>
    </row>
    <row r="104" customHeight="1" spans="1:6">
      <c r="A104" s="7">
        <v>100</v>
      </c>
      <c r="B104" s="10" t="s">
        <v>515</v>
      </c>
      <c r="C104" s="10">
        <v>4169</v>
      </c>
      <c r="D104" s="7">
        <v>0.3</v>
      </c>
      <c r="E104" s="7">
        <f t="shared" si="1"/>
        <v>1250.7</v>
      </c>
      <c r="F104" s="10" t="s">
        <v>164</v>
      </c>
    </row>
    <row r="105" customHeight="1" spans="1:6">
      <c r="A105" s="7">
        <v>101</v>
      </c>
      <c r="B105" s="10" t="s">
        <v>516</v>
      </c>
      <c r="C105" s="10">
        <v>1228</v>
      </c>
      <c r="D105" s="7">
        <v>0.3</v>
      </c>
      <c r="E105" s="7">
        <f t="shared" si="1"/>
        <v>368.4</v>
      </c>
      <c r="F105" s="10" t="s">
        <v>164</v>
      </c>
    </row>
    <row r="106" customHeight="1" spans="1:6">
      <c r="A106" s="7">
        <v>102</v>
      </c>
      <c r="B106" s="10" t="s">
        <v>517</v>
      </c>
      <c r="C106" s="10">
        <v>2375</v>
      </c>
      <c r="D106" s="7">
        <v>0.3</v>
      </c>
      <c r="E106" s="7">
        <f t="shared" si="1"/>
        <v>712.5</v>
      </c>
      <c r="F106" s="10" t="s">
        <v>164</v>
      </c>
    </row>
    <row r="107" customHeight="1" spans="1:6">
      <c r="A107" s="7">
        <v>103</v>
      </c>
      <c r="B107" s="10" t="s">
        <v>518</v>
      </c>
      <c r="C107" s="10">
        <v>8115</v>
      </c>
      <c r="D107" s="7">
        <v>0.3</v>
      </c>
      <c r="E107" s="7">
        <f t="shared" si="1"/>
        <v>2434.5</v>
      </c>
      <c r="F107" s="10" t="s">
        <v>164</v>
      </c>
    </row>
    <row r="108" customHeight="1" spans="1:6">
      <c r="A108" s="7">
        <v>104</v>
      </c>
      <c r="B108" s="10" t="s">
        <v>519</v>
      </c>
      <c r="C108" s="10">
        <v>483.4</v>
      </c>
      <c r="D108" s="7">
        <v>0.3</v>
      </c>
      <c r="E108" s="7">
        <f t="shared" si="1"/>
        <v>145.02</v>
      </c>
      <c r="F108" s="10" t="s">
        <v>164</v>
      </c>
    </row>
    <row r="109" customHeight="1" spans="1:6">
      <c r="A109" s="7">
        <v>105</v>
      </c>
      <c r="B109" s="10" t="s">
        <v>520</v>
      </c>
      <c r="C109" s="10">
        <v>1242.4</v>
      </c>
      <c r="D109" s="7">
        <v>0.3</v>
      </c>
      <c r="E109" s="7">
        <f t="shared" si="1"/>
        <v>372.72</v>
      </c>
      <c r="F109" s="10" t="s">
        <v>164</v>
      </c>
    </row>
    <row r="110" customHeight="1" spans="1:6">
      <c r="A110" s="7">
        <v>106</v>
      </c>
      <c r="B110" s="10" t="s">
        <v>521</v>
      </c>
      <c r="C110" s="10">
        <v>489</v>
      </c>
      <c r="D110" s="7">
        <v>0.3</v>
      </c>
      <c r="E110" s="7">
        <f t="shared" si="1"/>
        <v>146.7</v>
      </c>
      <c r="F110" s="10" t="s">
        <v>164</v>
      </c>
    </row>
    <row r="111" customHeight="1" spans="1:6">
      <c r="A111" s="7">
        <v>107</v>
      </c>
      <c r="B111" s="10" t="s">
        <v>522</v>
      </c>
      <c r="C111" s="10">
        <v>628</v>
      </c>
      <c r="D111" s="7">
        <v>0.3</v>
      </c>
      <c r="E111" s="7">
        <f t="shared" si="1"/>
        <v>188.4</v>
      </c>
      <c r="F111" s="10" t="s">
        <v>164</v>
      </c>
    </row>
    <row r="112" customHeight="1" spans="1:6">
      <c r="A112" s="7">
        <v>108</v>
      </c>
      <c r="B112" s="10" t="s">
        <v>523</v>
      </c>
      <c r="C112" s="10">
        <v>1710</v>
      </c>
      <c r="D112" s="7">
        <v>0.3</v>
      </c>
      <c r="E112" s="7">
        <f t="shared" si="1"/>
        <v>513</v>
      </c>
      <c r="F112" s="10" t="s">
        <v>164</v>
      </c>
    </row>
    <row r="113" customHeight="1" spans="1:6">
      <c r="A113" s="7">
        <v>109</v>
      </c>
      <c r="B113" s="10" t="s">
        <v>524</v>
      </c>
      <c r="C113" s="10">
        <v>3520</v>
      </c>
      <c r="D113" s="7">
        <v>0.3</v>
      </c>
      <c r="E113" s="7">
        <f t="shared" si="1"/>
        <v>1056</v>
      </c>
      <c r="F113" s="10" t="s">
        <v>164</v>
      </c>
    </row>
    <row r="114" customHeight="1" spans="1:6">
      <c r="A114" s="7">
        <v>110</v>
      </c>
      <c r="B114" s="10" t="s">
        <v>525</v>
      </c>
      <c r="C114" s="10">
        <v>808</v>
      </c>
      <c r="D114" s="7">
        <v>0.3</v>
      </c>
      <c r="E114" s="7">
        <f t="shared" si="1"/>
        <v>242.4</v>
      </c>
      <c r="F114" s="10" t="s">
        <v>164</v>
      </c>
    </row>
    <row r="115" customHeight="1" spans="1:6">
      <c r="A115" s="7">
        <v>111</v>
      </c>
      <c r="B115" s="10" t="s">
        <v>526</v>
      </c>
      <c r="C115" s="10">
        <v>1015</v>
      </c>
      <c r="D115" s="7">
        <v>0.3</v>
      </c>
      <c r="E115" s="7">
        <f t="shared" si="1"/>
        <v>304.5</v>
      </c>
      <c r="F115" s="10" t="s">
        <v>164</v>
      </c>
    </row>
    <row r="116" customHeight="1" spans="1:6">
      <c r="A116" s="7">
        <v>112</v>
      </c>
      <c r="B116" s="10" t="s">
        <v>527</v>
      </c>
      <c r="C116" s="10">
        <v>1762</v>
      </c>
      <c r="D116" s="7">
        <v>0.3</v>
      </c>
      <c r="E116" s="7">
        <f t="shared" si="1"/>
        <v>528.6</v>
      </c>
      <c r="F116" s="10" t="s">
        <v>164</v>
      </c>
    </row>
    <row r="117" customHeight="1" spans="1:6">
      <c r="A117" s="7">
        <v>113</v>
      </c>
      <c r="B117" s="10" t="s">
        <v>528</v>
      </c>
      <c r="C117" s="10">
        <v>1020</v>
      </c>
      <c r="D117" s="7">
        <v>0.3</v>
      </c>
      <c r="E117" s="7">
        <f t="shared" si="1"/>
        <v>306</v>
      </c>
      <c r="F117" s="10" t="s">
        <v>164</v>
      </c>
    </row>
    <row r="118" customHeight="1" spans="1:6">
      <c r="A118" s="7">
        <v>114</v>
      </c>
      <c r="B118" s="10" t="s">
        <v>529</v>
      </c>
      <c r="C118" s="10">
        <v>1872</v>
      </c>
      <c r="D118" s="7">
        <v>0.3</v>
      </c>
      <c r="E118" s="7">
        <f t="shared" si="1"/>
        <v>561.6</v>
      </c>
      <c r="F118" s="10" t="s">
        <v>164</v>
      </c>
    </row>
    <row r="119" customHeight="1" spans="1:6">
      <c r="A119" s="7">
        <v>115</v>
      </c>
      <c r="B119" s="10" t="s">
        <v>530</v>
      </c>
      <c r="C119" s="10">
        <v>1731</v>
      </c>
      <c r="D119" s="7">
        <v>0.3</v>
      </c>
      <c r="E119" s="7">
        <f t="shared" si="1"/>
        <v>519.3</v>
      </c>
      <c r="F119" s="10" t="s">
        <v>164</v>
      </c>
    </row>
    <row r="120" customHeight="1" spans="1:6">
      <c r="A120" s="7">
        <v>116</v>
      </c>
      <c r="B120" s="10" t="s">
        <v>531</v>
      </c>
      <c r="C120" s="10">
        <v>2115</v>
      </c>
      <c r="D120" s="7">
        <v>0.3</v>
      </c>
      <c r="E120" s="7">
        <f t="shared" si="1"/>
        <v>634.5</v>
      </c>
      <c r="F120" s="10" t="s">
        <v>164</v>
      </c>
    </row>
    <row r="121" customHeight="1" spans="1:6">
      <c r="A121" s="7">
        <v>117</v>
      </c>
      <c r="B121" s="10" t="s">
        <v>532</v>
      </c>
      <c r="C121" s="10">
        <v>300</v>
      </c>
      <c r="D121" s="7">
        <v>0.3</v>
      </c>
      <c r="E121" s="7">
        <f t="shared" si="1"/>
        <v>90</v>
      </c>
      <c r="F121" s="10" t="s">
        <v>164</v>
      </c>
    </row>
    <row r="122" customHeight="1" spans="1:6">
      <c r="A122" s="7">
        <v>118</v>
      </c>
      <c r="B122" s="10" t="s">
        <v>533</v>
      </c>
      <c r="C122" s="10">
        <v>1530</v>
      </c>
      <c r="D122" s="7">
        <v>0.3</v>
      </c>
      <c r="E122" s="7">
        <f t="shared" si="1"/>
        <v>459</v>
      </c>
      <c r="F122" s="10" t="s">
        <v>164</v>
      </c>
    </row>
    <row r="123" customHeight="1" spans="1:6">
      <c r="A123" s="7">
        <v>119</v>
      </c>
      <c r="B123" s="10" t="s">
        <v>534</v>
      </c>
      <c r="C123" s="10">
        <v>1173</v>
      </c>
      <c r="D123" s="7">
        <v>0.3</v>
      </c>
      <c r="E123" s="7">
        <f t="shared" si="1"/>
        <v>351.9</v>
      </c>
      <c r="F123" s="10" t="s">
        <v>164</v>
      </c>
    </row>
    <row r="124" customHeight="1" spans="1:6">
      <c r="A124" s="7">
        <v>120</v>
      </c>
      <c r="B124" s="10" t="s">
        <v>535</v>
      </c>
      <c r="C124" s="10">
        <v>960</v>
      </c>
      <c r="D124" s="7">
        <v>0.3</v>
      </c>
      <c r="E124" s="7">
        <f t="shared" si="1"/>
        <v>288</v>
      </c>
      <c r="F124" s="10" t="s">
        <v>164</v>
      </c>
    </row>
    <row r="125" customHeight="1" spans="1:6">
      <c r="A125" s="7">
        <v>121</v>
      </c>
      <c r="B125" s="10" t="s">
        <v>536</v>
      </c>
      <c r="C125" s="10">
        <v>748</v>
      </c>
      <c r="D125" s="7">
        <v>0.3</v>
      </c>
      <c r="E125" s="7">
        <f t="shared" si="1"/>
        <v>224.4</v>
      </c>
      <c r="F125" s="10" t="s">
        <v>164</v>
      </c>
    </row>
    <row r="126" customHeight="1" spans="1:6">
      <c r="A126" s="7">
        <v>122</v>
      </c>
      <c r="B126" s="10" t="s">
        <v>537</v>
      </c>
      <c r="C126" s="10">
        <v>1860</v>
      </c>
      <c r="D126" s="7">
        <v>0.3</v>
      </c>
      <c r="E126" s="7">
        <f t="shared" si="1"/>
        <v>558</v>
      </c>
      <c r="F126" s="10" t="s">
        <v>164</v>
      </c>
    </row>
    <row r="127" customHeight="1" spans="1:6">
      <c r="A127" s="7">
        <v>123</v>
      </c>
      <c r="B127" s="10" t="s">
        <v>538</v>
      </c>
      <c r="C127" s="10">
        <v>1300</v>
      </c>
      <c r="D127" s="7">
        <v>0.3</v>
      </c>
      <c r="E127" s="7">
        <f t="shared" si="1"/>
        <v>390</v>
      </c>
      <c r="F127" s="10" t="s">
        <v>164</v>
      </c>
    </row>
    <row r="128" customHeight="1" spans="1:6">
      <c r="A128" s="7">
        <v>124</v>
      </c>
      <c r="B128" s="10" t="s">
        <v>539</v>
      </c>
      <c r="C128" s="10">
        <v>99.2</v>
      </c>
      <c r="D128" s="7">
        <v>0.3</v>
      </c>
      <c r="E128" s="7">
        <f t="shared" si="1"/>
        <v>29.76</v>
      </c>
      <c r="F128" s="10" t="s">
        <v>164</v>
      </c>
    </row>
    <row r="129" customHeight="1" spans="1:6">
      <c r="A129" s="7">
        <v>125</v>
      </c>
      <c r="B129" s="10" t="s">
        <v>540</v>
      </c>
      <c r="C129" s="10">
        <v>4530</v>
      </c>
      <c r="D129" s="7">
        <v>0.3</v>
      </c>
      <c r="E129" s="7">
        <f t="shared" si="1"/>
        <v>1359</v>
      </c>
      <c r="F129" s="10" t="s">
        <v>164</v>
      </c>
    </row>
    <row r="130" customHeight="1" spans="1:6">
      <c r="A130" s="7">
        <v>126</v>
      </c>
      <c r="B130" s="10" t="s">
        <v>541</v>
      </c>
      <c r="C130" s="10">
        <v>2068</v>
      </c>
      <c r="D130" s="7">
        <v>0.3</v>
      </c>
      <c r="E130" s="7">
        <f t="shared" si="1"/>
        <v>620.4</v>
      </c>
      <c r="F130" s="10" t="s">
        <v>164</v>
      </c>
    </row>
    <row r="131" customHeight="1" spans="1:6">
      <c r="A131" s="7">
        <v>127</v>
      </c>
      <c r="B131" s="10" t="s">
        <v>542</v>
      </c>
      <c r="C131" s="10">
        <v>1753</v>
      </c>
      <c r="D131" s="7">
        <v>0.3</v>
      </c>
      <c r="E131" s="7">
        <f t="shared" si="1"/>
        <v>525.9</v>
      </c>
      <c r="F131" s="10" t="s">
        <v>164</v>
      </c>
    </row>
    <row r="132" customHeight="1" spans="1:6">
      <c r="A132" s="7">
        <v>128</v>
      </c>
      <c r="B132" s="10" t="s">
        <v>543</v>
      </c>
      <c r="C132" s="10">
        <v>1040</v>
      </c>
      <c r="D132" s="7">
        <v>0.3</v>
      </c>
      <c r="E132" s="7">
        <f t="shared" si="1"/>
        <v>312</v>
      </c>
      <c r="F132" s="10" t="s">
        <v>164</v>
      </c>
    </row>
    <row r="133" customHeight="1" spans="1:6">
      <c r="A133" s="7">
        <v>129</v>
      </c>
      <c r="B133" s="10" t="s">
        <v>544</v>
      </c>
      <c r="C133" s="10">
        <v>162.5</v>
      </c>
      <c r="D133" s="7">
        <v>0.3</v>
      </c>
      <c r="E133" s="7">
        <f t="shared" si="1"/>
        <v>48.75</v>
      </c>
      <c r="F133" s="10" t="s">
        <v>196</v>
      </c>
    </row>
    <row r="134" customHeight="1" spans="1:6">
      <c r="A134" s="7">
        <v>130</v>
      </c>
      <c r="B134" s="10" t="s">
        <v>545</v>
      </c>
      <c r="C134" s="10">
        <v>2929.2</v>
      </c>
      <c r="D134" s="7">
        <v>0.3</v>
      </c>
      <c r="E134" s="7">
        <f t="shared" ref="E134:E197" si="2">C134*D134</f>
        <v>878.76</v>
      </c>
      <c r="F134" s="10" t="s">
        <v>196</v>
      </c>
    </row>
    <row r="135" customHeight="1" spans="1:6">
      <c r="A135" s="7">
        <v>131</v>
      </c>
      <c r="B135" s="10" t="s">
        <v>546</v>
      </c>
      <c r="C135" s="10">
        <v>212.4</v>
      </c>
      <c r="D135" s="7">
        <v>0.3</v>
      </c>
      <c r="E135" s="7">
        <f t="shared" si="2"/>
        <v>63.72</v>
      </c>
      <c r="F135" s="10" t="s">
        <v>196</v>
      </c>
    </row>
    <row r="136" customHeight="1" spans="1:6">
      <c r="A136" s="7">
        <v>132</v>
      </c>
      <c r="B136" s="10" t="s">
        <v>547</v>
      </c>
      <c r="C136" s="10">
        <v>2162</v>
      </c>
      <c r="D136" s="7">
        <v>0.3</v>
      </c>
      <c r="E136" s="7">
        <f t="shared" si="2"/>
        <v>648.6</v>
      </c>
      <c r="F136" s="10" t="s">
        <v>196</v>
      </c>
    </row>
    <row r="137" customHeight="1" spans="1:6">
      <c r="A137" s="7">
        <v>133</v>
      </c>
      <c r="B137" s="10" t="s">
        <v>548</v>
      </c>
      <c r="C137" s="10">
        <v>300</v>
      </c>
      <c r="D137" s="7">
        <v>0.3</v>
      </c>
      <c r="E137" s="7">
        <f t="shared" si="2"/>
        <v>90</v>
      </c>
      <c r="F137" s="10" t="s">
        <v>196</v>
      </c>
    </row>
    <row r="138" customHeight="1" spans="1:6">
      <c r="A138" s="7">
        <v>134</v>
      </c>
      <c r="B138" s="10" t="s">
        <v>549</v>
      </c>
      <c r="C138" s="10">
        <v>193</v>
      </c>
      <c r="D138" s="7">
        <v>0.3</v>
      </c>
      <c r="E138" s="7">
        <f t="shared" si="2"/>
        <v>57.9</v>
      </c>
      <c r="F138" s="10" t="s">
        <v>196</v>
      </c>
    </row>
    <row r="139" customHeight="1" spans="1:6">
      <c r="A139" s="7">
        <v>135</v>
      </c>
      <c r="B139" s="10" t="s">
        <v>550</v>
      </c>
      <c r="C139" s="10">
        <v>2303</v>
      </c>
      <c r="D139" s="7">
        <v>0.3</v>
      </c>
      <c r="E139" s="7">
        <f t="shared" si="2"/>
        <v>690.9</v>
      </c>
      <c r="F139" s="10" t="s">
        <v>196</v>
      </c>
    </row>
    <row r="140" customHeight="1" spans="1:6">
      <c r="A140" s="7">
        <v>136</v>
      </c>
      <c r="B140" s="10" t="s">
        <v>551</v>
      </c>
      <c r="C140" s="10">
        <v>1067.94</v>
      </c>
      <c r="D140" s="7">
        <v>0.3</v>
      </c>
      <c r="E140" s="7">
        <f t="shared" si="2"/>
        <v>320.382</v>
      </c>
      <c r="F140" s="10" t="s">
        <v>196</v>
      </c>
    </row>
    <row r="141" customHeight="1" spans="1:6">
      <c r="A141" s="7">
        <v>137</v>
      </c>
      <c r="B141" s="10" t="s">
        <v>552</v>
      </c>
      <c r="C141" s="10">
        <v>604.2</v>
      </c>
      <c r="D141" s="7">
        <v>0.3</v>
      </c>
      <c r="E141" s="7">
        <f t="shared" si="2"/>
        <v>181.26</v>
      </c>
      <c r="F141" s="10" t="s">
        <v>196</v>
      </c>
    </row>
    <row r="142" customHeight="1" spans="1:6">
      <c r="A142" s="7">
        <v>138</v>
      </c>
      <c r="B142" s="10" t="s">
        <v>553</v>
      </c>
      <c r="C142" s="10">
        <v>1540</v>
      </c>
      <c r="D142" s="7">
        <v>0.3</v>
      </c>
      <c r="E142" s="7">
        <f t="shared" si="2"/>
        <v>462</v>
      </c>
      <c r="F142" s="10" t="s">
        <v>196</v>
      </c>
    </row>
    <row r="143" customHeight="1" spans="1:6">
      <c r="A143" s="7">
        <v>139</v>
      </c>
      <c r="B143" s="10" t="s">
        <v>554</v>
      </c>
      <c r="C143" s="10">
        <v>54.5</v>
      </c>
      <c r="D143" s="7">
        <v>0.3</v>
      </c>
      <c r="E143" s="7">
        <f t="shared" si="2"/>
        <v>16.35</v>
      </c>
      <c r="F143" s="10" t="s">
        <v>196</v>
      </c>
    </row>
    <row r="144" customHeight="1" spans="1:6">
      <c r="A144" s="7">
        <v>140</v>
      </c>
      <c r="B144" s="10" t="s">
        <v>555</v>
      </c>
      <c r="C144" s="10">
        <v>2375</v>
      </c>
      <c r="D144" s="7">
        <v>0.3</v>
      </c>
      <c r="E144" s="7">
        <f t="shared" si="2"/>
        <v>712.5</v>
      </c>
      <c r="F144" s="10" t="s">
        <v>196</v>
      </c>
    </row>
    <row r="145" customHeight="1" spans="1:6">
      <c r="A145" s="7">
        <v>141</v>
      </c>
      <c r="B145" s="10" t="s">
        <v>556</v>
      </c>
      <c r="C145" s="10">
        <v>2415</v>
      </c>
      <c r="D145" s="7">
        <v>0.3</v>
      </c>
      <c r="E145" s="7">
        <f t="shared" si="2"/>
        <v>724.5</v>
      </c>
      <c r="F145" s="10" t="s">
        <v>196</v>
      </c>
    </row>
    <row r="146" customHeight="1" spans="1:6">
      <c r="A146" s="7">
        <v>142</v>
      </c>
      <c r="B146" s="10" t="s">
        <v>557</v>
      </c>
      <c r="C146" s="10">
        <v>2850</v>
      </c>
      <c r="D146" s="7">
        <v>0.3</v>
      </c>
      <c r="E146" s="7">
        <f t="shared" si="2"/>
        <v>855</v>
      </c>
      <c r="F146" s="10" t="s">
        <v>196</v>
      </c>
    </row>
    <row r="147" customHeight="1" spans="1:6">
      <c r="A147" s="7">
        <v>143</v>
      </c>
      <c r="B147" s="10" t="s">
        <v>558</v>
      </c>
      <c r="C147" s="10">
        <v>1140</v>
      </c>
      <c r="D147" s="7">
        <v>0.3</v>
      </c>
      <c r="E147" s="7">
        <f t="shared" si="2"/>
        <v>342</v>
      </c>
      <c r="F147" s="10" t="s">
        <v>196</v>
      </c>
    </row>
    <row r="148" customHeight="1" spans="1:6">
      <c r="A148" s="7">
        <v>144</v>
      </c>
      <c r="B148" s="10" t="s">
        <v>559</v>
      </c>
      <c r="C148" s="10">
        <v>945.9</v>
      </c>
      <c r="D148" s="7">
        <v>0.3</v>
      </c>
      <c r="E148" s="7">
        <f t="shared" si="2"/>
        <v>283.77</v>
      </c>
      <c r="F148" s="10" t="s">
        <v>196</v>
      </c>
    </row>
    <row r="149" customHeight="1" spans="1:6">
      <c r="A149" s="7">
        <v>145</v>
      </c>
      <c r="B149" s="10" t="s">
        <v>560</v>
      </c>
      <c r="C149" s="10">
        <v>813.9</v>
      </c>
      <c r="D149" s="7">
        <v>0.3</v>
      </c>
      <c r="E149" s="7">
        <f t="shared" si="2"/>
        <v>244.17</v>
      </c>
      <c r="F149" s="10" t="s">
        <v>196</v>
      </c>
    </row>
    <row r="150" customHeight="1" spans="1:6">
      <c r="A150" s="7">
        <v>146</v>
      </c>
      <c r="B150" s="10" t="s">
        <v>561</v>
      </c>
      <c r="C150" s="10">
        <v>1779.1</v>
      </c>
      <c r="D150" s="7">
        <v>0.3</v>
      </c>
      <c r="E150" s="7">
        <f t="shared" si="2"/>
        <v>533.73</v>
      </c>
      <c r="F150" s="10" t="s">
        <v>213</v>
      </c>
    </row>
    <row r="151" customHeight="1" spans="1:6">
      <c r="A151" s="7">
        <v>147</v>
      </c>
      <c r="B151" s="10" t="s">
        <v>562</v>
      </c>
      <c r="C151" s="10">
        <v>1137.5</v>
      </c>
      <c r="D151" s="7">
        <v>0.3</v>
      </c>
      <c r="E151" s="7">
        <f t="shared" si="2"/>
        <v>341.25</v>
      </c>
      <c r="F151" s="10" t="s">
        <v>213</v>
      </c>
    </row>
    <row r="152" customHeight="1" spans="1:6">
      <c r="A152" s="7">
        <v>148</v>
      </c>
      <c r="B152" s="10" t="s">
        <v>563</v>
      </c>
      <c r="C152" s="10">
        <v>541.6</v>
      </c>
      <c r="D152" s="7">
        <v>0.3</v>
      </c>
      <c r="E152" s="7">
        <f t="shared" si="2"/>
        <v>162.48</v>
      </c>
      <c r="F152" s="10" t="s">
        <v>213</v>
      </c>
    </row>
    <row r="153" customHeight="1" spans="1:6">
      <c r="A153" s="7">
        <v>149</v>
      </c>
      <c r="B153" s="10" t="s">
        <v>564</v>
      </c>
      <c r="C153" s="10">
        <v>1496.9</v>
      </c>
      <c r="D153" s="7">
        <v>0.3</v>
      </c>
      <c r="E153" s="7">
        <f t="shared" si="2"/>
        <v>449.07</v>
      </c>
      <c r="F153" s="10" t="s">
        <v>213</v>
      </c>
    </row>
    <row r="154" customHeight="1" spans="1:6">
      <c r="A154" s="7">
        <v>150</v>
      </c>
      <c r="B154" s="10" t="s">
        <v>565</v>
      </c>
      <c r="C154" s="10">
        <v>1005.8</v>
      </c>
      <c r="D154" s="7">
        <v>0.3</v>
      </c>
      <c r="E154" s="7">
        <f t="shared" si="2"/>
        <v>301.74</v>
      </c>
      <c r="F154" s="10" t="s">
        <v>213</v>
      </c>
    </row>
    <row r="155" customHeight="1" spans="1:6">
      <c r="A155" s="7">
        <v>151</v>
      </c>
      <c r="B155" s="10" t="s">
        <v>566</v>
      </c>
      <c r="C155" s="10">
        <v>2260</v>
      </c>
      <c r="D155" s="7">
        <v>0.3</v>
      </c>
      <c r="E155" s="7">
        <f t="shared" si="2"/>
        <v>678</v>
      </c>
      <c r="F155" s="10" t="s">
        <v>213</v>
      </c>
    </row>
    <row r="156" customHeight="1" spans="1:6">
      <c r="A156" s="7">
        <v>152</v>
      </c>
      <c r="B156" s="10" t="s">
        <v>567</v>
      </c>
      <c r="C156" s="10">
        <v>1540</v>
      </c>
      <c r="D156" s="7">
        <v>0.3</v>
      </c>
      <c r="E156" s="7">
        <f t="shared" si="2"/>
        <v>462</v>
      </c>
      <c r="F156" s="10" t="s">
        <v>213</v>
      </c>
    </row>
    <row r="157" customHeight="1" spans="1:6">
      <c r="A157" s="7">
        <v>153</v>
      </c>
      <c r="B157" s="10" t="s">
        <v>568</v>
      </c>
      <c r="C157" s="10">
        <v>1710</v>
      </c>
      <c r="D157" s="7">
        <v>0.3</v>
      </c>
      <c r="E157" s="7">
        <f t="shared" si="2"/>
        <v>513</v>
      </c>
      <c r="F157" s="10" t="s">
        <v>213</v>
      </c>
    </row>
    <row r="158" customHeight="1" spans="1:6">
      <c r="A158" s="7">
        <v>154</v>
      </c>
      <c r="B158" s="10" t="s">
        <v>569</v>
      </c>
      <c r="C158" s="10">
        <v>1375</v>
      </c>
      <c r="D158" s="7">
        <v>0.3</v>
      </c>
      <c r="E158" s="7">
        <f t="shared" si="2"/>
        <v>412.5</v>
      </c>
      <c r="F158" s="10" t="s">
        <v>213</v>
      </c>
    </row>
    <row r="159" customHeight="1" spans="1:6">
      <c r="A159" s="7">
        <v>155</v>
      </c>
      <c r="B159" s="10" t="s">
        <v>570</v>
      </c>
      <c r="C159" s="10">
        <v>1560</v>
      </c>
      <c r="D159" s="7">
        <v>0.3</v>
      </c>
      <c r="E159" s="7">
        <f t="shared" si="2"/>
        <v>468</v>
      </c>
      <c r="F159" s="10" t="s">
        <v>213</v>
      </c>
    </row>
    <row r="160" customHeight="1" spans="1:6">
      <c r="A160" s="7">
        <v>156</v>
      </c>
      <c r="B160" s="10" t="s">
        <v>571</v>
      </c>
      <c r="C160" s="10">
        <v>572</v>
      </c>
      <c r="D160" s="7">
        <v>0.3</v>
      </c>
      <c r="E160" s="7">
        <f t="shared" si="2"/>
        <v>171.6</v>
      </c>
      <c r="F160" s="10" t="s">
        <v>213</v>
      </c>
    </row>
    <row r="161" customHeight="1" spans="1:6">
      <c r="A161" s="7">
        <v>157</v>
      </c>
      <c r="B161" s="10" t="s">
        <v>572</v>
      </c>
      <c r="C161" s="10">
        <v>422</v>
      </c>
      <c r="D161" s="7">
        <v>0.3</v>
      </c>
      <c r="E161" s="7">
        <f t="shared" si="2"/>
        <v>126.6</v>
      </c>
      <c r="F161" s="10" t="s">
        <v>213</v>
      </c>
    </row>
    <row r="162" customHeight="1" spans="1:6">
      <c r="A162" s="7">
        <v>158</v>
      </c>
      <c r="B162" s="10" t="s">
        <v>573</v>
      </c>
      <c r="C162" s="10">
        <v>2151.6</v>
      </c>
      <c r="D162" s="7">
        <v>0.3</v>
      </c>
      <c r="E162" s="7">
        <f t="shared" si="2"/>
        <v>645.48</v>
      </c>
      <c r="F162" s="10" t="s">
        <v>213</v>
      </c>
    </row>
    <row r="163" customHeight="1" spans="1:6">
      <c r="A163" s="7">
        <v>159</v>
      </c>
      <c r="B163" s="10" t="s">
        <v>574</v>
      </c>
      <c r="C163" s="10">
        <v>1256.7</v>
      </c>
      <c r="D163" s="7">
        <v>0.3</v>
      </c>
      <c r="E163" s="7">
        <f t="shared" si="2"/>
        <v>377.01</v>
      </c>
      <c r="F163" s="10" t="s">
        <v>213</v>
      </c>
    </row>
    <row r="164" customHeight="1" spans="1:6">
      <c r="A164" s="7">
        <v>160</v>
      </c>
      <c r="B164" s="10" t="s">
        <v>575</v>
      </c>
      <c r="C164" s="10">
        <v>1055.8</v>
      </c>
      <c r="D164" s="7">
        <v>0.3</v>
      </c>
      <c r="E164" s="7">
        <f t="shared" si="2"/>
        <v>316.74</v>
      </c>
      <c r="F164" s="10" t="s">
        <v>213</v>
      </c>
    </row>
    <row r="165" customHeight="1" spans="1:6">
      <c r="A165" s="7">
        <v>161</v>
      </c>
      <c r="B165" s="10" t="s">
        <v>576</v>
      </c>
      <c r="C165" s="10">
        <v>931.2</v>
      </c>
      <c r="D165" s="7">
        <v>0.3</v>
      </c>
      <c r="E165" s="7">
        <f t="shared" si="2"/>
        <v>279.36</v>
      </c>
      <c r="F165" s="10" t="s">
        <v>213</v>
      </c>
    </row>
    <row r="166" customHeight="1" spans="1:6">
      <c r="A166" s="7">
        <v>162</v>
      </c>
      <c r="B166" s="10" t="s">
        <v>577</v>
      </c>
      <c r="C166" s="10">
        <v>4160</v>
      </c>
      <c r="D166" s="7">
        <v>0.3</v>
      </c>
      <c r="E166" s="7">
        <f t="shared" si="2"/>
        <v>1248</v>
      </c>
      <c r="F166" s="10" t="s">
        <v>242</v>
      </c>
    </row>
    <row r="167" customHeight="1" spans="1:6">
      <c r="A167" s="7">
        <v>163</v>
      </c>
      <c r="B167" s="10" t="s">
        <v>578</v>
      </c>
      <c r="C167" s="10">
        <v>1916</v>
      </c>
      <c r="D167" s="7">
        <v>0.3</v>
      </c>
      <c r="E167" s="7">
        <f t="shared" si="2"/>
        <v>574.8</v>
      </c>
      <c r="F167" s="10" t="s">
        <v>242</v>
      </c>
    </row>
    <row r="168" customHeight="1" spans="1:6">
      <c r="A168" s="7">
        <v>164</v>
      </c>
      <c r="B168" s="10" t="s">
        <v>579</v>
      </c>
      <c r="C168" s="10">
        <v>3896</v>
      </c>
      <c r="D168" s="7">
        <v>0.3</v>
      </c>
      <c r="E168" s="7">
        <f t="shared" si="2"/>
        <v>1168.8</v>
      </c>
      <c r="F168" s="10" t="s">
        <v>242</v>
      </c>
    </row>
    <row r="169" customHeight="1" spans="1:6">
      <c r="A169" s="7">
        <v>165</v>
      </c>
      <c r="B169" s="10" t="s">
        <v>580</v>
      </c>
      <c r="C169" s="10">
        <v>1516</v>
      </c>
      <c r="D169" s="7">
        <v>0.3</v>
      </c>
      <c r="E169" s="7">
        <f t="shared" si="2"/>
        <v>454.8</v>
      </c>
      <c r="F169" s="10" t="s">
        <v>242</v>
      </c>
    </row>
    <row r="170" customHeight="1" spans="1:6">
      <c r="A170" s="7">
        <v>166</v>
      </c>
      <c r="B170" s="10" t="s">
        <v>581</v>
      </c>
      <c r="C170" s="10">
        <v>602</v>
      </c>
      <c r="D170" s="7">
        <v>0.3</v>
      </c>
      <c r="E170" s="7">
        <f t="shared" si="2"/>
        <v>180.6</v>
      </c>
      <c r="F170" s="10" t="s">
        <v>242</v>
      </c>
    </row>
    <row r="171" customHeight="1" spans="1:6">
      <c r="A171" s="7">
        <v>167</v>
      </c>
      <c r="B171" s="10" t="s">
        <v>582</v>
      </c>
      <c r="C171" s="10">
        <v>1670</v>
      </c>
      <c r="D171" s="7">
        <v>0.3</v>
      </c>
      <c r="E171" s="7">
        <f t="shared" si="2"/>
        <v>501</v>
      </c>
      <c r="F171" s="10" t="s">
        <v>242</v>
      </c>
    </row>
    <row r="172" customHeight="1" spans="1:6">
      <c r="A172" s="7">
        <v>168</v>
      </c>
      <c r="B172" s="10" t="s">
        <v>583</v>
      </c>
      <c r="C172" s="10">
        <v>3278</v>
      </c>
      <c r="D172" s="7">
        <v>0.3</v>
      </c>
      <c r="E172" s="7">
        <f t="shared" si="2"/>
        <v>983.4</v>
      </c>
      <c r="F172" s="10" t="s">
        <v>242</v>
      </c>
    </row>
    <row r="173" customHeight="1" spans="1:6">
      <c r="A173" s="7">
        <v>169</v>
      </c>
      <c r="B173" s="10" t="s">
        <v>584</v>
      </c>
      <c r="C173" s="10">
        <v>1735</v>
      </c>
      <c r="D173" s="7">
        <v>0.3</v>
      </c>
      <c r="E173" s="7">
        <f t="shared" si="2"/>
        <v>520.5</v>
      </c>
      <c r="F173" s="10" t="s">
        <v>242</v>
      </c>
    </row>
    <row r="174" customHeight="1" spans="1:6">
      <c r="A174" s="7">
        <v>170</v>
      </c>
      <c r="B174" s="10" t="s">
        <v>585</v>
      </c>
      <c r="C174" s="10">
        <v>1360</v>
      </c>
      <c r="D174" s="7">
        <v>0.3</v>
      </c>
      <c r="E174" s="7">
        <f t="shared" si="2"/>
        <v>408</v>
      </c>
      <c r="F174" s="10" t="s">
        <v>242</v>
      </c>
    </row>
    <row r="175" customHeight="1" spans="1:6">
      <c r="A175" s="7">
        <v>171</v>
      </c>
      <c r="B175" s="10" t="s">
        <v>586</v>
      </c>
      <c r="C175" s="10">
        <v>1007</v>
      </c>
      <c r="D175" s="7">
        <v>0.3</v>
      </c>
      <c r="E175" s="7">
        <f t="shared" si="2"/>
        <v>302.1</v>
      </c>
      <c r="F175" s="10" t="s">
        <v>242</v>
      </c>
    </row>
    <row r="176" customHeight="1" spans="1:6">
      <c r="A176" s="7">
        <v>172</v>
      </c>
      <c r="B176" s="10" t="s">
        <v>587</v>
      </c>
      <c r="C176" s="10">
        <v>1445</v>
      </c>
      <c r="D176" s="7">
        <v>0.3</v>
      </c>
      <c r="E176" s="7">
        <f t="shared" si="2"/>
        <v>433.5</v>
      </c>
      <c r="F176" s="10" t="s">
        <v>242</v>
      </c>
    </row>
    <row r="177" customHeight="1" spans="1:6">
      <c r="A177" s="7">
        <v>173</v>
      </c>
      <c r="B177" s="10" t="s">
        <v>588</v>
      </c>
      <c r="C177" s="10">
        <v>753</v>
      </c>
      <c r="D177" s="7">
        <v>0.3</v>
      </c>
      <c r="E177" s="7">
        <f t="shared" si="2"/>
        <v>225.9</v>
      </c>
      <c r="F177" s="10" t="s">
        <v>242</v>
      </c>
    </row>
    <row r="178" customHeight="1" spans="1:6">
      <c r="A178" s="7">
        <v>174</v>
      </c>
      <c r="B178" s="10" t="s">
        <v>589</v>
      </c>
      <c r="C178" s="10">
        <v>1560</v>
      </c>
      <c r="D178" s="7">
        <v>0.3</v>
      </c>
      <c r="E178" s="7">
        <f t="shared" si="2"/>
        <v>468</v>
      </c>
      <c r="F178" s="10" t="s">
        <v>242</v>
      </c>
    </row>
    <row r="179" customHeight="1" spans="1:6">
      <c r="A179" s="7">
        <v>175</v>
      </c>
      <c r="B179" s="10" t="s">
        <v>590</v>
      </c>
      <c r="C179" s="10">
        <v>728</v>
      </c>
      <c r="D179" s="7">
        <v>0.3</v>
      </c>
      <c r="E179" s="7">
        <f t="shared" si="2"/>
        <v>218.4</v>
      </c>
      <c r="F179" s="10" t="s">
        <v>242</v>
      </c>
    </row>
    <row r="180" customHeight="1" spans="1:6">
      <c r="A180" s="7">
        <v>176</v>
      </c>
      <c r="B180" s="10" t="s">
        <v>591</v>
      </c>
      <c r="C180" s="10">
        <v>2493.8</v>
      </c>
      <c r="D180" s="7">
        <v>0.3</v>
      </c>
      <c r="E180" s="7">
        <f t="shared" si="2"/>
        <v>748.14</v>
      </c>
      <c r="F180" s="10" t="s">
        <v>259</v>
      </c>
    </row>
    <row r="181" customHeight="1" spans="1:6">
      <c r="A181" s="7">
        <v>177</v>
      </c>
      <c r="B181" s="10" t="s">
        <v>592</v>
      </c>
      <c r="C181" s="10">
        <v>3720</v>
      </c>
      <c r="D181" s="7">
        <v>0.3</v>
      </c>
      <c r="E181" s="7">
        <f t="shared" si="2"/>
        <v>1116</v>
      </c>
      <c r="F181" s="10" t="s">
        <v>259</v>
      </c>
    </row>
    <row r="182" customHeight="1" spans="1:6">
      <c r="A182" s="7">
        <v>178</v>
      </c>
      <c r="B182" s="10" t="s">
        <v>593</v>
      </c>
      <c r="C182" s="10">
        <v>2430</v>
      </c>
      <c r="D182" s="7">
        <v>0.3</v>
      </c>
      <c r="E182" s="7">
        <f t="shared" si="2"/>
        <v>729</v>
      </c>
      <c r="F182" s="10" t="s">
        <v>259</v>
      </c>
    </row>
    <row r="183" customHeight="1" spans="1:6">
      <c r="A183" s="7">
        <v>179</v>
      </c>
      <c r="B183" s="10" t="s">
        <v>594</v>
      </c>
      <c r="C183" s="10">
        <v>3740</v>
      </c>
      <c r="D183" s="7">
        <v>0.3</v>
      </c>
      <c r="E183" s="7">
        <f t="shared" si="2"/>
        <v>1122</v>
      </c>
      <c r="F183" s="10" t="s">
        <v>259</v>
      </c>
    </row>
    <row r="184" customHeight="1" spans="1:6">
      <c r="A184" s="7">
        <v>180</v>
      </c>
      <c r="B184" s="10" t="s">
        <v>595</v>
      </c>
      <c r="C184" s="10">
        <v>3880</v>
      </c>
      <c r="D184" s="7">
        <v>0.3</v>
      </c>
      <c r="E184" s="7">
        <f t="shared" si="2"/>
        <v>1164</v>
      </c>
      <c r="F184" s="10" t="s">
        <v>259</v>
      </c>
    </row>
    <row r="185" customHeight="1" spans="1:6">
      <c r="A185" s="7">
        <v>181</v>
      </c>
      <c r="B185" s="10" t="s">
        <v>596</v>
      </c>
      <c r="C185" s="10">
        <v>1126</v>
      </c>
      <c r="D185" s="7">
        <v>0.3</v>
      </c>
      <c r="E185" s="7">
        <f t="shared" si="2"/>
        <v>337.8</v>
      </c>
      <c r="F185" s="10" t="s">
        <v>259</v>
      </c>
    </row>
    <row r="186" customHeight="1" spans="1:6">
      <c r="A186" s="7">
        <v>182</v>
      </c>
      <c r="B186" s="10" t="s">
        <v>597</v>
      </c>
      <c r="C186" s="10">
        <v>3450</v>
      </c>
      <c r="D186" s="7">
        <v>0.3</v>
      </c>
      <c r="E186" s="7">
        <f t="shared" si="2"/>
        <v>1035</v>
      </c>
      <c r="F186" s="10" t="s">
        <v>259</v>
      </c>
    </row>
    <row r="187" customHeight="1" spans="1:6">
      <c r="A187" s="7">
        <v>183</v>
      </c>
      <c r="B187" s="10" t="s">
        <v>598</v>
      </c>
      <c r="C187" s="10">
        <v>948</v>
      </c>
      <c r="D187" s="7">
        <v>0.3</v>
      </c>
      <c r="E187" s="7">
        <f t="shared" si="2"/>
        <v>284.4</v>
      </c>
      <c r="F187" s="10" t="s">
        <v>259</v>
      </c>
    </row>
    <row r="188" customHeight="1" spans="1:6">
      <c r="A188" s="7">
        <v>184</v>
      </c>
      <c r="B188" s="10" t="s">
        <v>599</v>
      </c>
      <c r="C188" s="10">
        <v>1244</v>
      </c>
      <c r="D188" s="7">
        <v>0.3</v>
      </c>
      <c r="E188" s="7">
        <f t="shared" si="2"/>
        <v>373.2</v>
      </c>
      <c r="F188" s="10" t="s">
        <v>259</v>
      </c>
    </row>
    <row r="189" customHeight="1" spans="1:6">
      <c r="A189" s="7">
        <v>185</v>
      </c>
      <c r="B189" s="10" t="s">
        <v>600</v>
      </c>
      <c r="C189" s="10">
        <v>1080</v>
      </c>
      <c r="D189" s="7">
        <v>0.3</v>
      </c>
      <c r="E189" s="7">
        <f t="shared" si="2"/>
        <v>324</v>
      </c>
      <c r="F189" s="10" t="s">
        <v>259</v>
      </c>
    </row>
    <row r="190" customHeight="1" spans="1:6">
      <c r="A190" s="7">
        <v>186</v>
      </c>
      <c r="B190" s="10" t="s">
        <v>601</v>
      </c>
      <c r="C190" s="10">
        <v>7026</v>
      </c>
      <c r="D190" s="7">
        <v>0.3</v>
      </c>
      <c r="E190" s="7">
        <f t="shared" si="2"/>
        <v>2107.8</v>
      </c>
      <c r="F190" s="10" t="s">
        <v>259</v>
      </c>
    </row>
    <row r="191" customHeight="1" spans="1:6">
      <c r="A191" s="7">
        <v>187</v>
      </c>
      <c r="B191" s="10" t="s">
        <v>602</v>
      </c>
      <c r="C191" s="10">
        <v>2540.8</v>
      </c>
      <c r="D191" s="7">
        <v>0.3</v>
      </c>
      <c r="E191" s="7">
        <f t="shared" si="2"/>
        <v>762.24</v>
      </c>
      <c r="F191" s="10" t="s">
        <v>259</v>
      </c>
    </row>
    <row r="192" customHeight="1" spans="1:6">
      <c r="A192" s="7">
        <v>188</v>
      </c>
      <c r="B192" s="10" t="s">
        <v>603</v>
      </c>
      <c r="C192" s="10">
        <v>3050</v>
      </c>
      <c r="D192" s="7">
        <v>0.3</v>
      </c>
      <c r="E192" s="7">
        <f t="shared" si="2"/>
        <v>915</v>
      </c>
      <c r="F192" s="10" t="s">
        <v>259</v>
      </c>
    </row>
    <row r="193" customHeight="1" spans="1:6">
      <c r="A193" s="7">
        <v>189</v>
      </c>
      <c r="B193" s="10" t="s">
        <v>604</v>
      </c>
      <c r="C193" s="10">
        <v>1100</v>
      </c>
      <c r="D193" s="7">
        <v>0.3</v>
      </c>
      <c r="E193" s="7">
        <f t="shared" si="2"/>
        <v>330</v>
      </c>
      <c r="F193" s="10" t="s">
        <v>267</v>
      </c>
    </row>
    <row r="194" customHeight="1" spans="1:6">
      <c r="A194" s="7">
        <v>190</v>
      </c>
      <c r="B194" s="10" t="s">
        <v>605</v>
      </c>
      <c r="C194" s="10">
        <v>500</v>
      </c>
      <c r="D194" s="7">
        <v>0.3</v>
      </c>
      <c r="E194" s="7">
        <f t="shared" si="2"/>
        <v>150</v>
      </c>
      <c r="F194" s="10" t="s">
        <v>267</v>
      </c>
    </row>
    <row r="195" customHeight="1" spans="1:6">
      <c r="A195" s="7">
        <v>191</v>
      </c>
      <c r="B195" s="10" t="s">
        <v>606</v>
      </c>
      <c r="C195" s="10">
        <v>500</v>
      </c>
      <c r="D195" s="7">
        <v>0.3</v>
      </c>
      <c r="E195" s="7">
        <f t="shared" si="2"/>
        <v>150</v>
      </c>
      <c r="F195" s="10" t="s">
        <v>267</v>
      </c>
    </row>
    <row r="196" customHeight="1" spans="1:6">
      <c r="A196" s="7">
        <v>192</v>
      </c>
      <c r="B196" s="10" t="s">
        <v>607</v>
      </c>
      <c r="C196" s="10">
        <v>2005</v>
      </c>
      <c r="D196" s="7">
        <v>0.3</v>
      </c>
      <c r="E196" s="7">
        <f t="shared" si="2"/>
        <v>601.5</v>
      </c>
      <c r="F196" s="10" t="s">
        <v>267</v>
      </c>
    </row>
    <row r="197" customHeight="1" spans="1:6">
      <c r="A197" s="7">
        <v>193</v>
      </c>
      <c r="B197" s="10" t="s">
        <v>608</v>
      </c>
      <c r="C197" s="10">
        <v>500</v>
      </c>
      <c r="D197" s="7">
        <v>0.3</v>
      </c>
      <c r="E197" s="7">
        <f t="shared" si="2"/>
        <v>150</v>
      </c>
      <c r="F197" s="10" t="s">
        <v>267</v>
      </c>
    </row>
    <row r="198" customHeight="1" spans="1:6">
      <c r="A198" s="7">
        <v>194</v>
      </c>
      <c r="B198" s="10" t="s">
        <v>609</v>
      </c>
      <c r="C198" s="10">
        <v>300</v>
      </c>
      <c r="D198" s="7">
        <v>0.3</v>
      </c>
      <c r="E198" s="7">
        <f t="shared" ref="E198:E261" si="3">C198*D198</f>
        <v>90</v>
      </c>
      <c r="F198" s="10" t="s">
        <v>267</v>
      </c>
    </row>
    <row r="199" customHeight="1" spans="1:6">
      <c r="A199" s="7">
        <v>195</v>
      </c>
      <c r="B199" s="10" t="s">
        <v>610</v>
      </c>
      <c r="C199" s="10">
        <v>435</v>
      </c>
      <c r="D199" s="7">
        <v>0.3</v>
      </c>
      <c r="E199" s="7">
        <f t="shared" si="3"/>
        <v>130.5</v>
      </c>
      <c r="F199" s="10" t="s">
        <v>267</v>
      </c>
    </row>
    <row r="200" customHeight="1" spans="1:6">
      <c r="A200" s="7">
        <v>196</v>
      </c>
      <c r="B200" s="10" t="s">
        <v>588</v>
      </c>
      <c r="C200" s="10">
        <v>2750</v>
      </c>
      <c r="D200" s="7">
        <v>0.3</v>
      </c>
      <c r="E200" s="7">
        <f t="shared" si="3"/>
        <v>825</v>
      </c>
      <c r="F200" s="10" t="s">
        <v>267</v>
      </c>
    </row>
    <row r="201" customHeight="1" spans="1:6">
      <c r="A201" s="7">
        <v>197</v>
      </c>
      <c r="B201" s="10" t="s">
        <v>611</v>
      </c>
      <c r="C201" s="10">
        <v>250</v>
      </c>
      <c r="D201" s="7">
        <v>0.3</v>
      </c>
      <c r="E201" s="7">
        <f t="shared" si="3"/>
        <v>75</v>
      </c>
      <c r="F201" s="10" t="s">
        <v>267</v>
      </c>
    </row>
    <row r="202" customHeight="1" spans="1:6">
      <c r="A202" s="7">
        <v>198</v>
      </c>
      <c r="B202" s="10" t="s">
        <v>612</v>
      </c>
      <c r="C202" s="10">
        <v>500</v>
      </c>
      <c r="D202" s="7">
        <v>0.3</v>
      </c>
      <c r="E202" s="7">
        <f t="shared" si="3"/>
        <v>150</v>
      </c>
      <c r="F202" s="10" t="s">
        <v>267</v>
      </c>
    </row>
    <row r="203" customHeight="1" spans="1:6">
      <c r="A203" s="7">
        <v>199</v>
      </c>
      <c r="B203" s="10" t="s">
        <v>613</v>
      </c>
      <c r="C203" s="10">
        <v>150</v>
      </c>
      <c r="D203" s="7">
        <v>0.3</v>
      </c>
      <c r="E203" s="7">
        <f t="shared" si="3"/>
        <v>45</v>
      </c>
      <c r="F203" s="10" t="s">
        <v>267</v>
      </c>
    </row>
    <row r="204" customHeight="1" spans="1:6">
      <c r="A204" s="7">
        <v>200</v>
      </c>
      <c r="B204" s="10" t="s">
        <v>614</v>
      </c>
      <c r="C204" s="10">
        <v>1150</v>
      </c>
      <c r="D204" s="7">
        <v>0.3</v>
      </c>
      <c r="E204" s="7">
        <f t="shared" si="3"/>
        <v>345</v>
      </c>
      <c r="F204" s="10" t="s">
        <v>267</v>
      </c>
    </row>
    <row r="205" customHeight="1" spans="1:6">
      <c r="A205" s="7">
        <v>201</v>
      </c>
      <c r="B205" s="10" t="s">
        <v>615</v>
      </c>
      <c r="C205" s="10">
        <v>1100</v>
      </c>
      <c r="D205" s="7">
        <v>0.3</v>
      </c>
      <c r="E205" s="7">
        <f t="shared" si="3"/>
        <v>330</v>
      </c>
      <c r="F205" s="10" t="s">
        <v>267</v>
      </c>
    </row>
    <row r="206" customHeight="1" spans="1:6">
      <c r="A206" s="7">
        <v>202</v>
      </c>
      <c r="B206" s="10" t="s">
        <v>616</v>
      </c>
      <c r="C206" s="10">
        <v>1000</v>
      </c>
      <c r="D206" s="7">
        <v>0.3</v>
      </c>
      <c r="E206" s="7">
        <f t="shared" si="3"/>
        <v>300</v>
      </c>
      <c r="F206" s="10" t="s">
        <v>267</v>
      </c>
    </row>
    <row r="207" customHeight="1" spans="1:6">
      <c r="A207" s="7">
        <v>203</v>
      </c>
      <c r="B207" s="10" t="s">
        <v>617</v>
      </c>
      <c r="C207" s="10">
        <v>400</v>
      </c>
      <c r="D207" s="7">
        <v>0.3</v>
      </c>
      <c r="E207" s="7">
        <f t="shared" si="3"/>
        <v>120</v>
      </c>
      <c r="F207" s="10" t="s">
        <v>267</v>
      </c>
    </row>
    <row r="208" customHeight="1" spans="1:6">
      <c r="A208" s="7">
        <v>204</v>
      </c>
      <c r="B208" s="10" t="s">
        <v>618</v>
      </c>
      <c r="C208" s="10">
        <v>1315</v>
      </c>
      <c r="D208" s="7">
        <v>0.3</v>
      </c>
      <c r="E208" s="7">
        <f t="shared" si="3"/>
        <v>394.5</v>
      </c>
      <c r="F208" s="10" t="s">
        <v>267</v>
      </c>
    </row>
    <row r="209" customHeight="1" spans="1:6">
      <c r="A209" s="7">
        <v>205</v>
      </c>
      <c r="B209" s="10" t="s">
        <v>619</v>
      </c>
      <c r="C209" s="10">
        <v>750</v>
      </c>
      <c r="D209" s="7">
        <v>0.3</v>
      </c>
      <c r="E209" s="7">
        <f t="shared" si="3"/>
        <v>225</v>
      </c>
      <c r="F209" s="10" t="s">
        <v>267</v>
      </c>
    </row>
    <row r="210" customHeight="1" spans="1:6">
      <c r="A210" s="7">
        <v>206</v>
      </c>
      <c r="B210" s="10" t="s">
        <v>620</v>
      </c>
      <c r="C210" s="10">
        <v>1600</v>
      </c>
      <c r="D210" s="7">
        <v>0.3</v>
      </c>
      <c r="E210" s="7">
        <f t="shared" si="3"/>
        <v>480</v>
      </c>
      <c r="F210" s="10" t="s">
        <v>267</v>
      </c>
    </row>
    <row r="211" customHeight="1" spans="1:6">
      <c r="A211" s="7">
        <v>207</v>
      </c>
      <c r="B211" s="10" t="s">
        <v>621</v>
      </c>
      <c r="C211" s="10">
        <v>1500</v>
      </c>
      <c r="D211" s="7">
        <v>0.3</v>
      </c>
      <c r="E211" s="7">
        <f t="shared" si="3"/>
        <v>450</v>
      </c>
      <c r="F211" s="10" t="s">
        <v>267</v>
      </c>
    </row>
    <row r="212" customHeight="1" spans="1:6">
      <c r="A212" s="7">
        <v>208</v>
      </c>
      <c r="B212" s="10" t="s">
        <v>622</v>
      </c>
      <c r="C212" s="10">
        <v>1000</v>
      </c>
      <c r="D212" s="7">
        <v>0.3</v>
      </c>
      <c r="E212" s="7">
        <f t="shared" si="3"/>
        <v>300</v>
      </c>
      <c r="F212" s="10" t="s">
        <v>267</v>
      </c>
    </row>
    <row r="213" customHeight="1" spans="1:6">
      <c r="A213" s="7">
        <v>209</v>
      </c>
      <c r="B213" s="10" t="s">
        <v>623</v>
      </c>
      <c r="C213" s="10">
        <v>1250</v>
      </c>
      <c r="D213" s="7">
        <v>0.3</v>
      </c>
      <c r="E213" s="7">
        <f t="shared" si="3"/>
        <v>375</v>
      </c>
      <c r="F213" s="10" t="s">
        <v>267</v>
      </c>
    </row>
    <row r="214" customHeight="1" spans="1:6">
      <c r="A214" s="7">
        <v>210</v>
      </c>
      <c r="B214" s="10" t="s">
        <v>624</v>
      </c>
      <c r="C214" s="10">
        <v>7500</v>
      </c>
      <c r="D214" s="7">
        <v>0.3</v>
      </c>
      <c r="E214" s="7">
        <f t="shared" si="3"/>
        <v>2250</v>
      </c>
      <c r="F214" s="10" t="s">
        <v>267</v>
      </c>
    </row>
    <row r="215" customHeight="1" spans="1:6">
      <c r="A215" s="7">
        <v>211</v>
      </c>
      <c r="B215" s="10" t="s">
        <v>625</v>
      </c>
      <c r="C215" s="10">
        <v>1200</v>
      </c>
      <c r="D215" s="7">
        <v>0.3</v>
      </c>
      <c r="E215" s="7">
        <f t="shared" si="3"/>
        <v>360</v>
      </c>
      <c r="F215" s="10" t="s">
        <v>267</v>
      </c>
    </row>
    <row r="216" customHeight="1" spans="1:6">
      <c r="A216" s="7">
        <v>212</v>
      </c>
      <c r="B216" s="10" t="s">
        <v>626</v>
      </c>
      <c r="C216" s="10">
        <v>1250</v>
      </c>
      <c r="D216" s="7">
        <v>0.3</v>
      </c>
      <c r="E216" s="7">
        <f t="shared" si="3"/>
        <v>375</v>
      </c>
      <c r="F216" s="10" t="s">
        <v>267</v>
      </c>
    </row>
    <row r="217" customHeight="1" spans="1:6">
      <c r="A217" s="7">
        <v>213</v>
      </c>
      <c r="B217" s="10" t="s">
        <v>627</v>
      </c>
      <c r="C217" s="10">
        <v>1730</v>
      </c>
      <c r="D217" s="7">
        <v>0.3</v>
      </c>
      <c r="E217" s="7">
        <f t="shared" si="3"/>
        <v>519</v>
      </c>
      <c r="F217" s="10" t="s">
        <v>267</v>
      </c>
    </row>
    <row r="218" customHeight="1" spans="1:6">
      <c r="A218" s="7">
        <v>214</v>
      </c>
      <c r="B218" s="10" t="s">
        <v>628</v>
      </c>
      <c r="C218" s="10">
        <v>3200</v>
      </c>
      <c r="D218" s="7">
        <v>0.3</v>
      </c>
      <c r="E218" s="7">
        <f t="shared" si="3"/>
        <v>960</v>
      </c>
      <c r="F218" s="10" t="s">
        <v>267</v>
      </c>
    </row>
    <row r="219" customHeight="1" spans="1:6">
      <c r="A219" s="7">
        <v>215</v>
      </c>
      <c r="B219" s="10" t="s">
        <v>629</v>
      </c>
      <c r="C219" s="10">
        <v>1000</v>
      </c>
      <c r="D219" s="7">
        <v>0.3</v>
      </c>
      <c r="E219" s="7">
        <f t="shared" si="3"/>
        <v>300</v>
      </c>
      <c r="F219" s="10" t="s">
        <v>267</v>
      </c>
    </row>
    <row r="220" customHeight="1" spans="1:6">
      <c r="A220" s="7">
        <v>216</v>
      </c>
      <c r="B220" s="10" t="s">
        <v>630</v>
      </c>
      <c r="C220" s="10">
        <v>250</v>
      </c>
      <c r="D220" s="7">
        <v>0.3</v>
      </c>
      <c r="E220" s="7">
        <f t="shared" si="3"/>
        <v>75</v>
      </c>
      <c r="F220" s="10" t="s">
        <v>267</v>
      </c>
    </row>
    <row r="221" customHeight="1" spans="1:6">
      <c r="A221" s="7">
        <v>217</v>
      </c>
      <c r="B221" s="10" t="s">
        <v>631</v>
      </c>
      <c r="C221" s="10">
        <v>300</v>
      </c>
      <c r="D221" s="7">
        <v>0.3</v>
      </c>
      <c r="E221" s="7">
        <f t="shared" si="3"/>
        <v>90</v>
      </c>
      <c r="F221" s="10" t="s">
        <v>267</v>
      </c>
    </row>
    <row r="222" customHeight="1" spans="1:6">
      <c r="A222" s="7">
        <v>218</v>
      </c>
      <c r="B222" s="10" t="s">
        <v>632</v>
      </c>
      <c r="C222" s="10">
        <v>1000</v>
      </c>
      <c r="D222" s="7">
        <v>0.3</v>
      </c>
      <c r="E222" s="7">
        <f t="shared" si="3"/>
        <v>300</v>
      </c>
      <c r="F222" s="10" t="s">
        <v>267</v>
      </c>
    </row>
    <row r="223" customHeight="1" spans="1:6">
      <c r="A223" s="7">
        <v>219</v>
      </c>
      <c r="B223" s="10" t="s">
        <v>633</v>
      </c>
      <c r="C223" s="10">
        <v>1030</v>
      </c>
      <c r="D223" s="7">
        <v>0.3</v>
      </c>
      <c r="E223" s="7">
        <f t="shared" si="3"/>
        <v>309</v>
      </c>
      <c r="F223" s="10" t="s">
        <v>267</v>
      </c>
    </row>
    <row r="224" customHeight="1" spans="1:6">
      <c r="A224" s="7">
        <v>220</v>
      </c>
      <c r="B224" s="10" t="s">
        <v>634</v>
      </c>
      <c r="C224" s="10">
        <v>2000</v>
      </c>
      <c r="D224" s="7">
        <v>0.3</v>
      </c>
      <c r="E224" s="7">
        <f t="shared" si="3"/>
        <v>600</v>
      </c>
      <c r="F224" s="10" t="s">
        <v>267</v>
      </c>
    </row>
    <row r="225" customHeight="1" spans="1:6">
      <c r="A225" s="7">
        <v>221</v>
      </c>
      <c r="B225" s="10" t="s">
        <v>216</v>
      </c>
      <c r="C225" s="10">
        <v>2150</v>
      </c>
      <c r="D225" s="7">
        <v>0.3</v>
      </c>
      <c r="E225" s="7">
        <f t="shared" si="3"/>
        <v>645</v>
      </c>
      <c r="F225" s="10" t="s">
        <v>267</v>
      </c>
    </row>
    <row r="226" customHeight="1" spans="1:6">
      <c r="A226" s="7">
        <v>222</v>
      </c>
      <c r="B226" s="10" t="s">
        <v>635</v>
      </c>
      <c r="C226" s="10">
        <v>1100</v>
      </c>
      <c r="D226" s="7">
        <v>0.3</v>
      </c>
      <c r="E226" s="7">
        <f t="shared" si="3"/>
        <v>330</v>
      </c>
      <c r="F226" s="10" t="s">
        <v>267</v>
      </c>
    </row>
    <row r="227" customHeight="1" spans="1:6">
      <c r="A227" s="7">
        <v>223</v>
      </c>
      <c r="B227" s="10" t="s">
        <v>636</v>
      </c>
      <c r="C227" s="10">
        <v>1010</v>
      </c>
      <c r="D227" s="7">
        <v>0.3</v>
      </c>
      <c r="E227" s="7">
        <f t="shared" si="3"/>
        <v>303</v>
      </c>
      <c r="F227" s="10" t="s">
        <v>267</v>
      </c>
    </row>
    <row r="228" customHeight="1" spans="1:6">
      <c r="A228" s="7">
        <v>224</v>
      </c>
      <c r="B228" s="10" t="s">
        <v>637</v>
      </c>
      <c r="C228" s="10">
        <v>1000</v>
      </c>
      <c r="D228" s="7">
        <v>0.3</v>
      </c>
      <c r="E228" s="7">
        <f t="shared" si="3"/>
        <v>300</v>
      </c>
      <c r="F228" s="10" t="s">
        <v>267</v>
      </c>
    </row>
    <row r="229" customHeight="1" spans="1:6">
      <c r="A229" s="7">
        <v>225</v>
      </c>
      <c r="B229" s="10" t="s">
        <v>638</v>
      </c>
      <c r="C229" s="10">
        <v>1500</v>
      </c>
      <c r="D229" s="7">
        <v>0.3</v>
      </c>
      <c r="E229" s="7">
        <f t="shared" si="3"/>
        <v>450</v>
      </c>
      <c r="F229" s="10" t="s">
        <v>267</v>
      </c>
    </row>
    <row r="230" customHeight="1" spans="1:6">
      <c r="A230" s="7">
        <v>226</v>
      </c>
      <c r="B230" s="10" t="s">
        <v>639</v>
      </c>
      <c r="C230" s="10">
        <v>750</v>
      </c>
      <c r="D230" s="7">
        <v>0.3</v>
      </c>
      <c r="E230" s="7">
        <f t="shared" si="3"/>
        <v>225</v>
      </c>
      <c r="F230" s="10" t="s">
        <v>267</v>
      </c>
    </row>
    <row r="231" customHeight="1" spans="1:6">
      <c r="A231" s="7">
        <v>227</v>
      </c>
      <c r="B231" s="10" t="s">
        <v>640</v>
      </c>
      <c r="C231" s="10">
        <v>3160</v>
      </c>
      <c r="D231" s="7">
        <v>0.3</v>
      </c>
      <c r="E231" s="7">
        <f t="shared" si="3"/>
        <v>948</v>
      </c>
      <c r="F231" s="10" t="s">
        <v>267</v>
      </c>
    </row>
    <row r="232" customHeight="1" spans="1:6">
      <c r="A232" s="7">
        <v>228</v>
      </c>
      <c r="B232" s="10" t="s">
        <v>641</v>
      </c>
      <c r="C232" s="10">
        <v>1808</v>
      </c>
      <c r="D232" s="7">
        <v>0.3</v>
      </c>
      <c r="E232" s="7">
        <f t="shared" si="3"/>
        <v>542.4</v>
      </c>
      <c r="F232" s="10" t="s">
        <v>267</v>
      </c>
    </row>
    <row r="233" customHeight="1" spans="1:6">
      <c r="A233" s="7">
        <v>229</v>
      </c>
      <c r="B233" s="10" t="s">
        <v>642</v>
      </c>
      <c r="C233" s="10">
        <v>2450</v>
      </c>
      <c r="D233" s="7">
        <v>0.3</v>
      </c>
      <c r="E233" s="7">
        <f t="shared" si="3"/>
        <v>735</v>
      </c>
      <c r="F233" s="10" t="s">
        <v>267</v>
      </c>
    </row>
    <row r="234" customHeight="1" spans="1:6">
      <c r="A234" s="7">
        <v>230</v>
      </c>
      <c r="B234" s="10" t="s">
        <v>643</v>
      </c>
      <c r="C234" s="10">
        <v>6222</v>
      </c>
      <c r="D234" s="7">
        <v>0.3</v>
      </c>
      <c r="E234" s="7">
        <f t="shared" si="3"/>
        <v>1866.6</v>
      </c>
      <c r="F234" s="10" t="s">
        <v>267</v>
      </c>
    </row>
    <row r="235" customHeight="1" spans="1:6">
      <c r="A235" s="7">
        <v>231</v>
      </c>
      <c r="B235" s="10" t="s">
        <v>644</v>
      </c>
      <c r="C235" s="10">
        <v>1070</v>
      </c>
      <c r="D235" s="7">
        <v>0.3</v>
      </c>
      <c r="E235" s="7">
        <f t="shared" si="3"/>
        <v>321</v>
      </c>
      <c r="F235" s="10" t="s">
        <v>267</v>
      </c>
    </row>
    <row r="236" customHeight="1" spans="1:6">
      <c r="A236" s="7">
        <v>232</v>
      </c>
      <c r="B236" s="10" t="s">
        <v>645</v>
      </c>
      <c r="C236" s="10">
        <v>1531</v>
      </c>
      <c r="D236" s="7">
        <v>0.3</v>
      </c>
      <c r="E236" s="7">
        <f t="shared" si="3"/>
        <v>459.3</v>
      </c>
      <c r="F236" s="10" t="s">
        <v>267</v>
      </c>
    </row>
    <row r="237" customHeight="1" spans="1:6">
      <c r="A237" s="7">
        <v>233</v>
      </c>
      <c r="B237" s="10" t="s">
        <v>646</v>
      </c>
      <c r="C237" s="10">
        <v>1500</v>
      </c>
      <c r="D237" s="7">
        <v>0.3</v>
      </c>
      <c r="E237" s="7">
        <f t="shared" si="3"/>
        <v>450</v>
      </c>
      <c r="F237" s="10" t="s">
        <v>267</v>
      </c>
    </row>
    <row r="238" customHeight="1" spans="1:6">
      <c r="A238" s="7">
        <v>234</v>
      </c>
      <c r="B238" s="10" t="s">
        <v>647</v>
      </c>
      <c r="C238" s="10">
        <v>2000</v>
      </c>
      <c r="D238" s="7">
        <v>0.3</v>
      </c>
      <c r="E238" s="7">
        <f t="shared" si="3"/>
        <v>600</v>
      </c>
      <c r="F238" s="10" t="s">
        <v>267</v>
      </c>
    </row>
    <row r="239" customHeight="1" spans="1:6">
      <c r="A239" s="7">
        <v>235</v>
      </c>
      <c r="B239" s="10" t="s">
        <v>648</v>
      </c>
      <c r="C239" s="10">
        <v>3021</v>
      </c>
      <c r="D239" s="7">
        <v>0.3</v>
      </c>
      <c r="E239" s="7">
        <f t="shared" si="3"/>
        <v>906.3</v>
      </c>
      <c r="F239" s="10" t="s">
        <v>267</v>
      </c>
    </row>
    <row r="240" customHeight="1" spans="1:6">
      <c r="A240" s="7">
        <v>236</v>
      </c>
      <c r="B240" s="10" t="s">
        <v>649</v>
      </c>
      <c r="C240" s="10">
        <v>4012</v>
      </c>
      <c r="D240" s="7">
        <v>0.3</v>
      </c>
      <c r="E240" s="7">
        <f t="shared" si="3"/>
        <v>1203.6</v>
      </c>
      <c r="F240" s="10" t="s">
        <v>267</v>
      </c>
    </row>
    <row r="241" customHeight="1" spans="1:6">
      <c r="A241" s="7">
        <v>237</v>
      </c>
      <c r="B241" s="10" t="s">
        <v>650</v>
      </c>
      <c r="C241" s="10">
        <v>1428</v>
      </c>
      <c r="D241" s="7">
        <v>0.3</v>
      </c>
      <c r="E241" s="7">
        <f t="shared" si="3"/>
        <v>428.4</v>
      </c>
      <c r="F241" s="10" t="s">
        <v>267</v>
      </c>
    </row>
    <row r="242" customHeight="1" spans="1:6">
      <c r="A242" s="7">
        <v>238</v>
      </c>
      <c r="B242" s="10" t="s">
        <v>651</v>
      </c>
      <c r="C242" s="10">
        <v>2127</v>
      </c>
      <c r="D242" s="7">
        <v>0.3</v>
      </c>
      <c r="E242" s="7">
        <f t="shared" si="3"/>
        <v>638.1</v>
      </c>
      <c r="F242" s="10" t="s">
        <v>267</v>
      </c>
    </row>
    <row r="243" customHeight="1" spans="1:6">
      <c r="A243" s="7">
        <v>239</v>
      </c>
      <c r="B243" s="10" t="s">
        <v>652</v>
      </c>
      <c r="C243" s="10">
        <v>2458</v>
      </c>
      <c r="D243" s="7">
        <v>0.3</v>
      </c>
      <c r="E243" s="7">
        <f t="shared" si="3"/>
        <v>737.4</v>
      </c>
      <c r="F243" s="10" t="s">
        <v>267</v>
      </c>
    </row>
    <row r="244" customHeight="1" spans="1:6">
      <c r="A244" s="7">
        <v>240</v>
      </c>
      <c r="B244" s="10" t="s">
        <v>653</v>
      </c>
      <c r="C244" s="10">
        <v>5490</v>
      </c>
      <c r="D244" s="7">
        <v>0.3</v>
      </c>
      <c r="E244" s="7">
        <f t="shared" si="3"/>
        <v>1647</v>
      </c>
      <c r="F244" s="10" t="s">
        <v>267</v>
      </c>
    </row>
    <row r="245" customHeight="1" spans="1:6">
      <c r="A245" s="7">
        <v>241</v>
      </c>
      <c r="B245" s="10" t="s">
        <v>571</v>
      </c>
      <c r="C245" s="10">
        <v>1500</v>
      </c>
      <c r="D245" s="7">
        <v>0.3</v>
      </c>
      <c r="E245" s="7">
        <f t="shared" si="3"/>
        <v>450</v>
      </c>
      <c r="F245" s="10" t="s">
        <v>267</v>
      </c>
    </row>
    <row r="246" customHeight="1" spans="1:6">
      <c r="A246" s="7">
        <v>242</v>
      </c>
      <c r="B246" s="10" t="s">
        <v>654</v>
      </c>
      <c r="C246" s="10">
        <v>1040</v>
      </c>
      <c r="D246" s="7">
        <v>0.3</v>
      </c>
      <c r="E246" s="7">
        <f t="shared" si="3"/>
        <v>312</v>
      </c>
      <c r="F246" s="10" t="s">
        <v>267</v>
      </c>
    </row>
    <row r="247" customHeight="1" spans="1:6">
      <c r="A247" s="7">
        <v>243</v>
      </c>
      <c r="B247" s="10" t="s">
        <v>655</v>
      </c>
      <c r="C247" s="10">
        <v>1050</v>
      </c>
      <c r="D247" s="7">
        <v>0.3</v>
      </c>
      <c r="E247" s="7">
        <f t="shared" si="3"/>
        <v>315</v>
      </c>
      <c r="F247" s="10" t="s">
        <v>267</v>
      </c>
    </row>
    <row r="248" customHeight="1" spans="1:6">
      <c r="A248" s="7">
        <v>244</v>
      </c>
      <c r="B248" s="10" t="s">
        <v>656</v>
      </c>
      <c r="C248" s="10">
        <v>1640</v>
      </c>
      <c r="D248" s="7">
        <v>0.3</v>
      </c>
      <c r="E248" s="7">
        <f t="shared" si="3"/>
        <v>492</v>
      </c>
      <c r="F248" s="10" t="s">
        <v>267</v>
      </c>
    </row>
    <row r="249" customHeight="1" spans="1:6">
      <c r="A249" s="7">
        <v>245</v>
      </c>
      <c r="B249" s="10" t="s">
        <v>657</v>
      </c>
      <c r="C249" s="10">
        <v>1520</v>
      </c>
      <c r="D249" s="7">
        <v>0.3</v>
      </c>
      <c r="E249" s="7">
        <f t="shared" si="3"/>
        <v>456</v>
      </c>
      <c r="F249" s="10" t="s">
        <v>267</v>
      </c>
    </row>
    <row r="250" customHeight="1" spans="1:6">
      <c r="A250" s="7">
        <v>246</v>
      </c>
      <c r="B250" s="10" t="s">
        <v>277</v>
      </c>
      <c r="C250" s="10">
        <v>1260</v>
      </c>
      <c r="D250" s="7">
        <v>0.3</v>
      </c>
      <c r="E250" s="7">
        <f t="shared" si="3"/>
        <v>378</v>
      </c>
      <c r="F250" s="10" t="s">
        <v>267</v>
      </c>
    </row>
    <row r="251" customHeight="1" spans="1:6">
      <c r="A251" s="7">
        <v>247</v>
      </c>
      <c r="B251" s="10" t="s">
        <v>658</v>
      </c>
      <c r="C251" s="10">
        <v>1800</v>
      </c>
      <c r="D251" s="7">
        <v>0.3</v>
      </c>
      <c r="E251" s="7">
        <f t="shared" si="3"/>
        <v>540</v>
      </c>
      <c r="F251" s="10" t="s">
        <v>267</v>
      </c>
    </row>
    <row r="252" customHeight="1" spans="1:6">
      <c r="A252" s="7">
        <v>248</v>
      </c>
      <c r="B252" s="10" t="s">
        <v>659</v>
      </c>
      <c r="C252" s="10">
        <v>708</v>
      </c>
      <c r="D252" s="7">
        <v>0.3</v>
      </c>
      <c r="E252" s="7">
        <f t="shared" si="3"/>
        <v>212.4</v>
      </c>
      <c r="F252" s="10" t="s">
        <v>267</v>
      </c>
    </row>
    <row r="253" customHeight="1" spans="1:6">
      <c r="A253" s="7">
        <v>249</v>
      </c>
      <c r="B253" s="10" t="s">
        <v>238</v>
      </c>
      <c r="C253" s="10">
        <v>1030</v>
      </c>
      <c r="D253" s="7">
        <v>0.3</v>
      </c>
      <c r="E253" s="7">
        <f t="shared" si="3"/>
        <v>309</v>
      </c>
      <c r="F253" s="10" t="s">
        <v>267</v>
      </c>
    </row>
    <row r="254" customHeight="1" spans="1:6">
      <c r="A254" s="7">
        <v>250</v>
      </c>
      <c r="B254" s="10" t="s">
        <v>660</v>
      </c>
      <c r="C254" s="10">
        <v>2339.7</v>
      </c>
      <c r="D254" s="7">
        <v>0.3</v>
      </c>
      <c r="E254" s="7">
        <f t="shared" si="3"/>
        <v>701.91</v>
      </c>
      <c r="F254" s="10" t="s">
        <v>661</v>
      </c>
    </row>
    <row r="255" customHeight="1" spans="1:6">
      <c r="A255" s="7">
        <v>251</v>
      </c>
      <c r="B255" s="10" t="s">
        <v>662</v>
      </c>
      <c r="C255" s="10">
        <v>128.5</v>
      </c>
      <c r="D255" s="7">
        <v>0.3</v>
      </c>
      <c r="E255" s="7">
        <f t="shared" si="3"/>
        <v>38.55</v>
      </c>
      <c r="F255" s="10" t="s">
        <v>661</v>
      </c>
    </row>
    <row r="256" customHeight="1" spans="1:6">
      <c r="A256" s="7">
        <v>252</v>
      </c>
      <c r="B256" s="10" t="s">
        <v>663</v>
      </c>
      <c r="C256" s="10">
        <v>163.25</v>
      </c>
      <c r="D256" s="7">
        <v>0.3</v>
      </c>
      <c r="E256" s="7">
        <f t="shared" si="3"/>
        <v>48.975</v>
      </c>
      <c r="F256" s="10" t="s">
        <v>661</v>
      </c>
    </row>
    <row r="257" customHeight="1" spans="1:6">
      <c r="A257" s="7">
        <v>253</v>
      </c>
      <c r="B257" s="10" t="s">
        <v>664</v>
      </c>
      <c r="C257" s="10">
        <v>276.9</v>
      </c>
      <c r="D257" s="7">
        <v>0.3</v>
      </c>
      <c r="E257" s="7">
        <f t="shared" si="3"/>
        <v>83.07</v>
      </c>
      <c r="F257" s="10" t="s">
        <v>661</v>
      </c>
    </row>
    <row r="258" customHeight="1" spans="1:6">
      <c r="A258" s="7">
        <v>254</v>
      </c>
      <c r="B258" s="10" t="s">
        <v>665</v>
      </c>
      <c r="C258" s="10">
        <v>343.35</v>
      </c>
      <c r="D258" s="7">
        <v>0.3</v>
      </c>
      <c r="E258" s="7">
        <f t="shared" si="3"/>
        <v>103.005</v>
      </c>
      <c r="F258" s="10" t="s">
        <v>661</v>
      </c>
    </row>
    <row r="259" customHeight="1" spans="1:6">
      <c r="A259" s="7">
        <v>255</v>
      </c>
      <c r="B259" s="10" t="s">
        <v>666</v>
      </c>
      <c r="C259" s="10">
        <v>1925</v>
      </c>
      <c r="D259" s="7">
        <v>0.3</v>
      </c>
      <c r="E259" s="7">
        <f t="shared" si="3"/>
        <v>577.5</v>
      </c>
      <c r="F259" s="10" t="s">
        <v>296</v>
      </c>
    </row>
    <row r="260" customHeight="1" spans="1:6">
      <c r="A260" s="7">
        <v>256</v>
      </c>
      <c r="B260" s="10" t="s">
        <v>667</v>
      </c>
      <c r="C260" s="10">
        <v>952.6</v>
      </c>
      <c r="D260" s="7">
        <v>0.3</v>
      </c>
      <c r="E260" s="7">
        <f t="shared" ref="E260:E267" si="4">C260*D260</f>
        <v>285.78</v>
      </c>
      <c r="F260" s="10" t="s">
        <v>296</v>
      </c>
    </row>
    <row r="261" customHeight="1" spans="1:6">
      <c r="A261" s="7">
        <v>257</v>
      </c>
      <c r="B261" s="10" t="s">
        <v>297</v>
      </c>
      <c r="C261" s="10">
        <v>139</v>
      </c>
      <c r="D261" s="7">
        <v>0.3</v>
      </c>
      <c r="E261" s="7">
        <f t="shared" si="4"/>
        <v>41.7</v>
      </c>
      <c r="F261" s="10" t="s">
        <v>296</v>
      </c>
    </row>
    <row r="262" customHeight="1" spans="1:6">
      <c r="A262" s="7">
        <v>258</v>
      </c>
      <c r="B262" s="10" t="s">
        <v>668</v>
      </c>
      <c r="C262" s="10">
        <v>309.5</v>
      </c>
      <c r="D262" s="7">
        <v>0.3</v>
      </c>
      <c r="E262" s="7">
        <f t="shared" si="4"/>
        <v>92.85</v>
      </c>
      <c r="F262" s="10" t="s">
        <v>296</v>
      </c>
    </row>
    <row r="263" customHeight="1" spans="1:6">
      <c r="A263" s="7">
        <v>259</v>
      </c>
      <c r="B263" s="10" t="s">
        <v>669</v>
      </c>
      <c r="C263" s="10">
        <v>525</v>
      </c>
      <c r="D263" s="7">
        <v>0.3</v>
      </c>
      <c r="E263" s="7">
        <f t="shared" si="4"/>
        <v>157.5</v>
      </c>
      <c r="F263" s="10" t="s">
        <v>296</v>
      </c>
    </row>
    <row r="264" customHeight="1" spans="1:6">
      <c r="A264" s="7">
        <v>260</v>
      </c>
      <c r="B264" s="10" t="s">
        <v>670</v>
      </c>
      <c r="C264" s="10">
        <v>94</v>
      </c>
      <c r="D264" s="7">
        <v>0.3</v>
      </c>
      <c r="E264" s="7">
        <f t="shared" si="4"/>
        <v>28.2</v>
      </c>
      <c r="F264" s="10" t="s">
        <v>296</v>
      </c>
    </row>
    <row r="265" customHeight="1" spans="1:6">
      <c r="A265" s="7">
        <v>261</v>
      </c>
      <c r="B265" s="10" t="s">
        <v>671</v>
      </c>
      <c r="C265" s="10">
        <v>1250</v>
      </c>
      <c r="D265" s="7">
        <v>0.3</v>
      </c>
      <c r="E265" s="7">
        <f t="shared" si="4"/>
        <v>375</v>
      </c>
      <c r="F265" s="10" t="s">
        <v>296</v>
      </c>
    </row>
    <row r="266" customHeight="1" spans="1:6">
      <c r="A266" s="7">
        <v>262</v>
      </c>
      <c r="B266" s="10" t="s">
        <v>672</v>
      </c>
      <c r="C266" s="10">
        <v>640</v>
      </c>
      <c r="D266" s="7">
        <v>0.3</v>
      </c>
      <c r="E266" s="7">
        <f t="shared" si="4"/>
        <v>192</v>
      </c>
      <c r="F266" s="10" t="s">
        <v>296</v>
      </c>
    </row>
    <row r="267" customHeight="1" spans="1:6">
      <c r="A267" s="7">
        <v>263</v>
      </c>
      <c r="B267" s="10" t="s">
        <v>673</v>
      </c>
      <c r="C267" s="10">
        <v>242</v>
      </c>
      <c r="D267" s="7">
        <v>0.3</v>
      </c>
      <c r="E267" s="7">
        <f t="shared" si="4"/>
        <v>72.6</v>
      </c>
      <c r="F267" s="10" t="s">
        <v>296</v>
      </c>
    </row>
    <row r="268" customHeight="1" spans="1:6">
      <c r="A268" s="7">
        <v>264</v>
      </c>
      <c r="B268" s="10" t="s">
        <v>674</v>
      </c>
      <c r="C268" s="10">
        <v>1362</v>
      </c>
      <c r="D268" s="7">
        <v>0.3</v>
      </c>
      <c r="E268" s="7">
        <f t="shared" ref="E262:E331" si="5">C268*D268</f>
        <v>408.6</v>
      </c>
      <c r="F268" s="10" t="s">
        <v>307</v>
      </c>
    </row>
    <row r="269" customHeight="1" spans="1:6">
      <c r="A269" s="7">
        <v>265</v>
      </c>
      <c r="B269" s="10" t="s">
        <v>675</v>
      </c>
      <c r="C269" s="10">
        <v>435.5</v>
      </c>
      <c r="D269" s="7">
        <v>0.3</v>
      </c>
      <c r="E269" s="7">
        <f t="shared" si="5"/>
        <v>130.65</v>
      </c>
      <c r="F269" s="10" t="s">
        <v>307</v>
      </c>
    </row>
    <row r="270" customHeight="1" spans="1:6">
      <c r="A270" s="7">
        <v>266</v>
      </c>
      <c r="B270" s="10" t="s">
        <v>676</v>
      </c>
      <c r="C270" s="10">
        <v>1181.6</v>
      </c>
      <c r="D270" s="7">
        <v>0.3</v>
      </c>
      <c r="E270" s="7">
        <f t="shared" si="5"/>
        <v>354.48</v>
      </c>
      <c r="F270" s="10" t="s">
        <v>307</v>
      </c>
    </row>
    <row r="271" customHeight="1" spans="1:6">
      <c r="A271" s="7">
        <v>267</v>
      </c>
      <c r="B271" s="10" t="s">
        <v>677</v>
      </c>
      <c r="C271" s="10">
        <v>575.5</v>
      </c>
      <c r="D271" s="7">
        <v>0.3</v>
      </c>
      <c r="E271" s="7">
        <f t="shared" si="5"/>
        <v>172.65</v>
      </c>
      <c r="F271" s="10" t="s">
        <v>307</v>
      </c>
    </row>
    <row r="272" customHeight="1" spans="1:6">
      <c r="A272" s="7">
        <v>268</v>
      </c>
      <c r="B272" s="10" t="s">
        <v>678</v>
      </c>
      <c r="C272" s="10">
        <v>1747</v>
      </c>
      <c r="D272" s="7">
        <v>0.3</v>
      </c>
      <c r="E272" s="7">
        <f t="shared" si="5"/>
        <v>524.1</v>
      </c>
      <c r="F272" s="10" t="s">
        <v>307</v>
      </c>
    </row>
    <row r="273" customHeight="1" spans="1:6">
      <c r="A273" s="7">
        <v>269</v>
      </c>
      <c r="B273" s="10" t="s">
        <v>679</v>
      </c>
      <c r="C273" s="10">
        <v>791</v>
      </c>
      <c r="D273" s="7">
        <v>0.3</v>
      </c>
      <c r="E273" s="7">
        <f t="shared" si="5"/>
        <v>237.3</v>
      </c>
      <c r="F273" s="10" t="s">
        <v>307</v>
      </c>
    </row>
    <row r="274" customHeight="1" spans="1:6">
      <c r="A274" s="7">
        <v>270</v>
      </c>
      <c r="B274" s="10" t="s">
        <v>680</v>
      </c>
      <c r="C274" s="10">
        <v>620</v>
      </c>
      <c r="D274" s="7">
        <v>0.3</v>
      </c>
      <c r="E274" s="7">
        <f t="shared" si="5"/>
        <v>186</v>
      </c>
      <c r="F274" s="10" t="s">
        <v>307</v>
      </c>
    </row>
    <row r="275" customHeight="1" spans="1:6">
      <c r="A275" s="7">
        <v>271</v>
      </c>
      <c r="B275" s="10" t="s">
        <v>681</v>
      </c>
      <c r="C275" s="10">
        <v>1040</v>
      </c>
      <c r="D275" s="7">
        <v>0.3</v>
      </c>
      <c r="E275" s="7">
        <f t="shared" si="5"/>
        <v>312</v>
      </c>
      <c r="F275" s="10" t="s">
        <v>307</v>
      </c>
    </row>
    <row r="276" customHeight="1" spans="1:6">
      <c r="A276" s="7">
        <v>272</v>
      </c>
      <c r="B276" s="10" t="s">
        <v>682</v>
      </c>
      <c r="C276" s="10">
        <v>1450</v>
      </c>
      <c r="D276" s="7">
        <v>0.3</v>
      </c>
      <c r="E276" s="7">
        <f t="shared" si="5"/>
        <v>435</v>
      </c>
      <c r="F276" s="10" t="s">
        <v>307</v>
      </c>
    </row>
    <row r="277" customHeight="1" spans="1:6">
      <c r="A277" s="7">
        <v>273</v>
      </c>
      <c r="B277" s="10" t="s">
        <v>683</v>
      </c>
      <c r="C277" s="10">
        <v>2860</v>
      </c>
      <c r="D277" s="7">
        <v>0.3</v>
      </c>
      <c r="E277" s="7">
        <f t="shared" si="5"/>
        <v>858</v>
      </c>
      <c r="F277" s="10" t="s">
        <v>307</v>
      </c>
    </row>
    <row r="278" customHeight="1" spans="1:6">
      <c r="A278" s="7">
        <v>274</v>
      </c>
      <c r="B278" s="10" t="s">
        <v>684</v>
      </c>
      <c r="C278" s="10">
        <v>455</v>
      </c>
      <c r="D278" s="7">
        <v>0.3</v>
      </c>
      <c r="E278" s="7">
        <f t="shared" si="5"/>
        <v>136.5</v>
      </c>
      <c r="F278" s="10" t="s">
        <v>307</v>
      </c>
    </row>
    <row r="279" customHeight="1" spans="1:6">
      <c r="A279" s="7">
        <v>275</v>
      </c>
      <c r="B279" s="10" t="s">
        <v>685</v>
      </c>
      <c r="C279" s="10">
        <v>2303</v>
      </c>
      <c r="D279" s="7">
        <v>0.3</v>
      </c>
      <c r="E279" s="7">
        <f t="shared" si="5"/>
        <v>690.9</v>
      </c>
      <c r="F279" s="10" t="s">
        <v>307</v>
      </c>
    </row>
    <row r="280" customHeight="1" spans="1:6">
      <c r="A280" s="7">
        <v>276</v>
      </c>
      <c r="B280" s="10" t="s">
        <v>686</v>
      </c>
      <c r="C280" s="10">
        <v>1539.8</v>
      </c>
      <c r="D280" s="7">
        <v>0.3</v>
      </c>
      <c r="E280" s="7">
        <f t="shared" si="5"/>
        <v>461.94</v>
      </c>
      <c r="F280" s="10" t="s">
        <v>307</v>
      </c>
    </row>
    <row r="281" customHeight="1" spans="1:6">
      <c r="A281" s="7">
        <v>277</v>
      </c>
      <c r="B281" s="10" t="s">
        <v>687</v>
      </c>
      <c r="C281" s="10">
        <v>1768</v>
      </c>
      <c r="D281" s="7">
        <v>0.3</v>
      </c>
      <c r="E281" s="7">
        <f t="shared" si="5"/>
        <v>530.4</v>
      </c>
      <c r="F281" s="10" t="s">
        <v>307</v>
      </c>
    </row>
    <row r="282" customHeight="1" spans="1:6">
      <c r="A282" s="7">
        <v>278</v>
      </c>
      <c r="B282" s="10" t="s">
        <v>688</v>
      </c>
      <c r="C282" s="10">
        <v>437</v>
      </c>
      <c r="D282" s="7">
        <v>0.3</v>
      </c>
      <c r="E282" s="7">
        <f t="shared" si="5"/>
        <v>131.1</v>
      </c>
      <c r="F282" s="10" t="s">
        <v>307</v>
      </c>
    </row>
    <row r="283" customHeight="1" spans="1:6">
      <c r="A283" s="7">
        <v>279</v>
      </c>
      <c r="B283" s="10" t="s">
        <v>689</v>
      </c>
      <c r="C283" s="10">
        <v>425</v>
      </c>
      <c r="D283" s="7">
        <v>0.3</v>
      </c>
      <c r="E283" s="7">
        <f t="shared" si="5"/>
        <v>127.5</v>
      </c>
      <c r="F283" s="10" t="s">
        <v>307</v>
      </c>
    </row>
    <row r="284" customHeight="1" spans="1:6">
      <c r="A284" s="7">
        <v>280</v>
      </c>
      <c r="B284" s="10" t="s">
        <v>690</v>
      </c>
      <c r="C284" s="10">
        <v>3360</v>
      </c>
      <c r="D284" s="7">
        <v>0.3</v>
      </c>
      <c r="E284" s="7">
        <f t="shared" si="5"/>
        <v>1008</v>
      </c>
      <c r="F284" s="10" t="s">
        <v>307</v>
      </c>
    </row>
    <row r="285" customHeight="1" spans="1:6">
      <c r="A285" s="7">
        <v>281</v>
      </c>
      <c r="B285" s="10" t="s">
        <v>691</v>
      </c>
      <c r="C285" s="10">
        <v>625</v>
      </c>
      <c r="D285" s="7">
        <v>0.3</v>
      </c>
      <c r="E285" s="7">
        <f t="shared" si="5"/>
        <v>187.5</v>
      </c>
      <c r="F285" s="10" t="s">
        <v>307</v>
      </c>
    </row>
    <row r="286" customHeight="1" spans="1:6">
      <c r="A286" s="7">
        <v>282</v>
      </c>
      <c r="B286" s="10" t="s">
        <v>692</v>
      </c>
      <c r="C286" s="10">
        <v>744</v>
      </c>
      <c r="D286" s="7">
        <v>0.3</v>
      </c>
      <c r="E286" s="7">
        <f t="shared" si="5"/>
        <v>223.2</v>
      </c>
      <c r="F286" s="10" t="s">
        <v>307</v>
      </c>
    </row>
    <row r="287" customHeight="1" spans="1:6">
      <c r="A287" s="7">
        <v>283</v>
      </c>
      <c r="B287" s="10" t="s">
        <v>693</v>
      </c>
      <c r="C287" s="10">
        <v>308.6</v>
      </c>
      <c r="D287" s="7">
        <v>0.3</v>
      </c>
      <c r="E287" s="7">
        <f t="shared" si="5"/>
        <v>92.58</v>
      </c>
      <c r="F287" s="10" t="s">
        <v>307</v>
      </c>
    </row>
    <row r="288" customHeight="1" spans="1:6">
      <c r="A288" s="7">
        <v>284</v>
      </c>
      <c r="B288" s="10" t="s">
        <v>694</v>
      </c>
      <c r="C288" s="10">
        <v>3944</v>
      </c>
      <c r="D288" s="7">
        <v>0.3</v>
      </c>
      <c r="E288" s="7">
        <f t="shared" si="5"/>
        <v>1183.2</v>
      </c>
      <c r="F288" s="10" t="s">
        <v>307</v>
      </c>
    </row>
    <row r="289" customHeight="1" spans="1:6">
      <c r="A289" s="7">
        <v>285</v>
      </c>
      <c r="B289" s="10" t="s">
        <v>695</v>
      </c>
      <c r="C289" s="10">
        <v>2182</v>
      </c>
      <c r="D289" s="7">
        <v>0.3</v>
      </c>
      <c r="E289" s="7">
        <f t="shared" si="5"/>
        <v>654.6</v>
      </c>
      <c r="F289" s="10" t="s">
        <v>307</v>
      </c>
    </row>
    <row r="290" customHeight="1" spans="1:6">
      <c r="A290" s="7">
        <v>286</v>
      </c>
      <c r="B290" s="10" t="s">
        <v>696</v>
      </c>
      <c r="C290" s="10">
        <v>1420</v>
      </c>
      <c r="D290" s="7">
        <v>0.3</v>
      </c>
      <c r="E290" s="7">
        <f t="shared" si="5"/>
        <v>426</v>
      </c>
      <c r="F290" s="10" t="s">
        <v>307</v>
      </c>
    </row>
    <row r="291" customHeight="1" spans="1:6">
      <c r="A291" s="7">
        <v>287</v>
      </c>
      <c r="B291" s="10" t="s">
        <v>697</v>
      </c>
      <c r="C291" s="10">
        <v>1308</v>
      </c>
      <c r="D291" s="7">
        <v>0.3</v>
      </c>
      <c r="E291" s="7">
        <f t="shared" si="5"/>
        <v>392.4</v>
      </c>
      <c r="F291" s="10" t="s">
        <v>307</v>
      </c>
    </row>
    <row r="292" customHeight="1" spans="1:6">
      <c r="A292" s="7">
        <v>288</v>
      </c>
      <c r="B292" s="10" t="s">
        <v>698</v>
      </c>
      <c r="C292" s="10">
        <v>1211.4</v>
      </c>
      <c r="D292" s="7">
        <v>0.3</v>
      </c>
      <c r="E292" s="7">
        <f t="shared" si="5"/>
        <v>363.42</v>
      </c>
      <c r="F292" s="10" t="s">
        <v>307</v>
      </c>
    </row>
    <row r="293" customHeight="1" spans="1:6">
      <c r="A293" s="7">
        <v>289</v>
      </c>
      <c r="B293" s="10" t="s">
        <v>699</v>
      </c>
      <c r="C293" s="10">
        <v>2830</v>
      </c>
      <c r="D293" s="7">
        <v>0.3</v>
      </c>
      <c r="E293" s="7">
        <f t="shared" si="5"/>
        <v>849</v>
      </c>
      <c r="F293" s="10" t="s">
        <v>307</v>
      </c>
    </row>
    <row r="294" customHeight="1" spans="1:6">
      <c r="A294" s="7">
        <v>290</v>
      </c>
      <c r="B294" s="10" t="s">
        <v>700</v>
      </c>
      <c r="C294" s="10">
        <v>1625.8</v>
      </c>
      <c r="D294" s="7">
        <v>0.3</v>
      </c>
      <c r="E294" s="7">
        <f t="shared" si="5"/>
        <v>487.74</v>
      </c>
      <c r="F294" s="10" t="s">
        <v>307</v>
      </c>
    </row>
    <row r="295" customHeight="1" spans="1:6">
      <c r="A295" s="7">
        <v>291</v>
      </c>
      <c r="B295" s="10" t="s">
        <v>701</v>
      </c>
      <c r="C295" s="10">
        <v>260.8</v>
      </c>
      <c r="D295" s="7">
        <v>0.3</v>
      </c>
      <c r="E295" s="7">
        <f t="shared" si="5"/>
        <v>78.24</v>
      </c>
      <c r="F295" s="10" t="s">
        <v>307</v>
      </c>
    </row>
    <row r="296" customHeight="1" spans="1:6">
      <c r="A296" s="7">
        <v>292</v>
      </c>
      <c r="B296" s="10" t="s">
        <v>702</v>
      </c>
      <c r="C296" s="10">
        <v>1043.3</v>
      </c>
      <c r="D296" s="7">
        <v>0.3</v>
      </c>
      <c r="E296" s="7">
        <f t="shared" si="5"/>
        <v>312.99</v>
      </c>
      <c r="F296" s="10" t="s">
        <v>307</v>
      </c>
    </row>
    <row r="297" customHeight="1" spans="1:6">
      <c r="A297" s="7">
        <v>293</v>
      </c>
      <c r="B297" s="10" t="s">
        <v>465</v>
      </c>
      <c r="C297" s="10">
        <v>3648</v>
      </c>
      <c r="D297" s="7">
        <v>0.3</v>
      </c>
      <c r="E297" s="7">
        <f t="shared" si="5"/>
        <v>1094.4</v>
      </c>
      <c r="F297" s="10" t="s">
        <v>307</v>
      </c>
    </row>
    <row r="298" customHeight="1" spans="1:6">
      <c r="A298" s="7">
        <v>294</v>
      </c>
      <c r="B298" s="10" t="s">
        <v>703</v>
      </c>
      <c r="C298" s="10">
        <v>4178</v>
      </c>
      <c r="D298" s="7">
        <v>0.3</v>
      </c>
      <c r="E298" s="7">
        <f t="shared" si="5"/>
        <v>1253.4</v>
      </c>
      <c r="F298" s="10" t="s">
        <v>307</v>
      </c>
    </row>
    <row r="299" customHeight="1" spans="1:6">
      <c r="A299" s="7">
        <v>295</v>
      </c>
      <c r="B299" s="10" t="s">
        <v>704</v>
      </c>
      <c r="C299" s="10">
        <v>1141</v>
      </c>
      <c r="D299" s="7">
        <v>0.3</v>
      </c>
      <c r="E299" s="7">
        <f t="shared" si="5"/>
        <v>342.3</v>
      </c>
      <c r="F299" s="10" t="s">
        <v>307</v>
      </c>
    </row>
    <row r="300" customHeight="1" spans="1:6">
      <c r="A300" s="7">
        <v>296</v>
      </c>
      <c r="B300" s="10" t="s">
        <v>705</v>
      </c>
      <c r="C300" s="10">
        <v>1035</v>
      </c>
      <c r="D300" s="7">
        <v>0.3</v>
      </c>
      <c r="E300" s="7">
        <f t="shared" si="5"/>
        <v>310.5</v>
      </c>
      <c r="F300" s="10" t="s">
        <v>307</v>
      </c>
    </row>
    <row r="301" customHeight="1" spans="1:6">
      <c r="A301" s="7">
        <v>297</v>
      </c>
      <c r="B301" s="10" t="s">
        <v>706</v>
      </c>
      <c r="C301" s="10">
        <v>2485</v>
      </c>
      <c r="D301" s="7">
        <v>0.3</v>
      </c>
      <c r="E301" s="7">
        <f t="shared" si="5"/>
        <v>745.5</v>
      </c>
      <c r="F301" s="10" t="s">
        <v>307</v>
      </c>
    </row>
    <row r="302" customHeight="1" spans="1:6">
      <c r="A302" s="7">
        <v>298</v>
      </c>
      <c r="B302" s="10" t="s">
        <v>707</v>
      </c>
      <c r="C302" s="10">
        <v>3347</v>
      </c>
      <c r="D302" s="7">
        <v>0.3</v>
      </c>
      <c r="E302" s="7">
        <f t="shared" si="5"/>
        <v>1004.1</v>
      </c>
      <c r="F302" s="10" t="s">
        <v>307</v>
      </c>
    </row>
    <row r="303" customHeight="1" spans="1:6">
      <c r="A303" s="7">
        <v>299</v>
      </c>
      <c r="B303" s="10" t="s">
        <v>708</v>
      </c>
      <c r="C303" s="10">
        <v>3525</v>
      </c>
      <c r="D303" s="7">
        <v>0.3</v>
      </c>
      <c r="E303" s="7">
        <f t="shared" si="5"/>
        <v>1057.5</v>
      </c>
      <c r="F303" s="10" t="s">
        <v>307</v>
      </c>
    </row>
    <row r="304" customHeight="1" spans="1:6">
      <c r="A304" s="7">
        <v>300</v>
      </c>
      <c r="B304" s="10" t="s">
        <v>709</v>
      </c>
      <c r="C304" s="10">
        <v>770</v>
      </c>
      <c r="D304" s="7">
        <v>0.3</v>
      </c>
      <c r="E304" s="7">
        <f t="shared" si="5"/>
        <v>231</v>
      </c>
      <c r="F304" s="10" t="s">
        <v>307</v>
      </c>
    </row>
    <row r="305" customHeight="1" spans="1:6">
      <c r="A305" s="7">
        <v>301</v>
      </c>
      <c r="B305" s="10" t="s">
        <v>710</v>
      </c>
      <c r="C305" s="10">
        <v>4869</v>
      </c>
      <c r="D305" s="7">
        <v>0.3</v>
      </c>
      <c r="E305" s="7">
        <f t="shared" si="5"/>
        <v>1460.7</v>
      </c>
      <c r="F305" s="10" t="s">
        <v>307</v>
      </c>
    </row>
    <row r="306" customHeight="1" spans="1:6">
      <c r="A306" s="7">
        <v>302</v>
      </c>
      <c r="B306" s="10" t="s">
        <v>13</v>
      </c>
      <c r="C306" s="10">
        <v>4576</v>
      </c>
      <c r="D306" s="7">
        <v>0.3</v>
      </c>
      <c r="E306" s="7">
        <f t="shared" si="5"/>
        <v>1372.8</v>
      </c>
      <c r="F306" s="10" t="s">
        <v>307</v>
      </c>
    </row>
    <row r="307" customHeight="1" spans="1:6">
      <c r="A307" s="7">
        <v>303</v>
      </c>
      <c r="B307" s="10" t="s">
        <v>711</v>
      </c>
      <c r="C307" s="10">
        <v>573</v>
      </c>
      <c r="D307" s="7">
        <v>0.3</v>
      </c>
      <c r="E307" s="7">
        <f t="shared" si="5"/>
        <v>171.9</v>
      </c>
      <c r="F307" s="10" t="s">
        <v>353</v>
      </c>
    </row>
    <row r="308" customHeight="1" spans="1:6">
      <c r="A308" s="7">
        <v>304</v>
      </c>
      <c r="B308" s="10" t="s">
        <v>712</v>
      </c>
      <c r="C308" s="10">
        <v>602.5</v>
      </c>
      <c r="D308" s="7">
        <v>0.3</v>
      </c>
      <c r="E308" s="7">
        <f t="shared" si="5"/>
        <v>180.75</v>
      </c>
      <c r="F308" s="10" t="s">
        <v>353</v>
      </c>
    </row>
    <row r="309" customHeight="1" spans="1:6">
      <c r="A309" s="7">
        <v>305</v>
      </c>
      <c r="B309" s="10" t="s">
        <v>713</v>
      </c>
      <c r="C309" s="10">
        <v>1204</v>
      </c>
      <c r="D309" s="7">
        <v>0.3</v>
      </c>
      <c r="E309" s="7">
        <f t="shared" si="5"/>
        <v>361.2</v>
      </c>
      <c r="F309" s="10" t="s">
        <v>353</v>
      </c>
    </row>
    <row r="310" customHeight="1" spans="1:6">
      <c r="A310" s="7">
        <v>306</v>
      </c>
      <c r="B310" s="10" t="s">
        <v>714</v>
      </c>
      <c r="C310" s="10">
        <v>2260</v>
      </c>
      <c r="D310" s="7">
        <v>0.3</v>
      </c>
      <c r="E310" s="7">
        <f t="shared" si="5"/>
        <v>678</v>
      </c>
      <c r="F310" s="10" t="s">
        <v>353</v>
      </c>
    </row>
    <row r="311" customHeight="1" spans="1:6">
      <c r="A311" s="7">
        <v>307</v>
      </c>
      <c r="B311" s="10" t="s">
        <v>715</v>
      </c>
      <c r="C311" s="10">
        <v>2149</v>
      </c>
      <c r="D311" s="7">
        <v>0.3</v>
      </c>
      <c r="E311" s="7">
        <f t="shared" si="5"/>
        <v>644.7</v>
      </c>
      <c r="F311" s="10" t="s">
        <v>353</v>
      </c>
    </row>
    <row r="312" customHeight="1" spans="1:6">
      <c r="A312" s="7">
        <v>308</v>
      </c>
      <c r="B312" s="10" t="s">
        <v>716</v>
      </c>
      <c r="C312" s="10">
        <v>1150</v>
      </c>
      <c r="D312" s="7">
        <v>0.3</v>
      </c>
      <c r="E312" s="7">
        <f t="shared" si="5"/>
        <v>345</v>
      </c>
      <c r="F312" s="10" t="s">
        <v>353</v>
      </c>
    </row>
    <row r="313" customHeight="1" spans="1:6">
      <c r="A313" s="7">
        <v>309</v>
      </c>
      <c r="B313" s="10" t="s">
        <v>717</v>
      </c>
      <c r="C313" s="10">
        <v>2150</v>
      </c>
      <c r="D313" s="7">
        <v>0.3</v>
      </c>
      <c r="E313" s="7">
        <f t="shared" si="5"/>
        <v>645</v>
      </c>
      <c r="F313" s="10" t="s">
        <v>353</v>
      </c>
    </row>
    <row r="314" customHeight="1" spans="1:6">
      <c r="A314" s="7">
        <v>310</v>
      </c>
      <c r="B314" s="10" t="s">
        <v>718</v>
      </c>
      <c r="C314" s="10">
        <v>922</v>
      </c>
      <c r="D314" s="7">
        <v>0.3</v>
      </c>
      <c r="E314" s="7">
        <f t="shared" si="5"/>
        <v>276.6</v>
      </c>
      <c r="F314" s="10" t="s">
        <v>353</v>
      </c>
    </row>
    <row r="315" customHeight="1" spans="1:6">
      <c r="A315" s="7">
        <v>311</v>
      </c>
      <c r="B315" s="10" t="s">
        <v>719</v>
      </c>
      <c r="C315" s="10">
        <v>265</v>
      </c>
      <c r="D315" s="7">
        <v>0.3</v>
      </c>
      <c r="E315" s="7">
        <f t="shared" si="5"/>
        <v>79.5</v>
      </c>
      <c r="F315" s="10" t="s">
        <v>353</v>
      </c>
    </row>
    <row r="316" customHeight="1" spans="1:6">
      <c r="A316" s="7">
        <v>312</v>
      </c>
      <c r="B316" s="10" t="s">
        <v>720</v>
      </c>
      <c r="C316" s="10">
        <v>2850</v>
      </c>
      <c r="D316" s="7">
        <v>0.3</v>
      </c>
      <c r="E316" s="7">
        <f t="shared" si="5"/>
        <v>855</v>
      </c>
      <c r="F316" s="10" t="s">
        <v>353</v>
      </c>
    </row>
    <row r="317" customHeight="1" spans="1:6">
      <c r="A317" s="7">
        <v>313</v>
      </c>
      <c r="B317" s="10" t="s">
        <v>721</v>
      </c>
      <c r="C317" s="10">
        <v>3200</v>
      </c>
      <c r="D317" s="7">
        <v>0.3</v>
      </c>
      <c r="E317" s="7">
        <f t="shared" si="5"/>
        <v>960</v>
      </c>
      <c r="F317" s="10" t="s">
        <v>353</v>
      </c>
    </row>
    <row r="318" customHeight="1" spans="1:6">
      <c r="A318" s="7">
        <v>314</v>
      </c>
      <c r="B318" s="10" t="s">
        <v>722</v>
      </c>
      <c r="C318" s="10">
        <v>830</v>
      </c>
      <c r="D318" s="7">
        <v>0.3</v>
      </c>
      <c r="E318" s="7">
        <f t="shared" si="5"/>
        <v>249</v>
      </c>
      <c r="F318" s="10" t="s">
        <v>353</v>
      </c>
    </row>
    <row r="319" customHeight="1" spans="1:6">
      <c r="A319" s="7">
        <v>315</v>
      </c>
      <c r="B319" s="10" t="s">
        <v>723</v>
      </c>
      <c r="C319" s="10">
        <v>182.5</v>
      </c>
      <c r="D319" s="7">
        <v>0.3</v>
      </c>
      <c r="E319" s="7">
        <f t="shared" si="5"/>
        <v>54.75</v>
      </c>
      <c r="F319" s="10" t="s">
        <v>353</v>
      </c>
    </row>
    <row r="320" customHeight="1" spans="1:6">
      <c r="A320" s="7">
        <v>316</v>
      </c>
      <c r="B320" s="10" t="s">
        <v>724</v>
      </c>
      <c r="C320" s="10">
        <v>1006</v>
      </c>
      <c r="D320" s="7">
        <v>0.3</v>
      </c>
      <c r="E320" s="7">
        <f t="shared" si="5"/>
        <v>301.8</v>
      </c>
      <c r="F320" s="10" t="s">
        <v>353</v>
      </c>
    </row>
    <row r="321" customHeight="1" spans="1:6">
      <c r="A321" s="7">
        <v>317</v>
      </c>
      <c r="B321" s="10" t="s">
        <v>725</v>
      </c>
      <c r="C321" s="10">
        <v>1821</v>
      </c>
      <c r="D321" s="7">
        <v>0.3</v>
      </c>
      <c r="E321" s="7">
        <f t="shared" si="5"/>
        <v>546.3</v>
      </c>
      <c r="F321" s="10" t="s">
        <v>353</v>
      </c>
    </row>
    <row r="322" customHeight="1" spans="1:6">
      <c r="A322" s="7">
        <v>318</v>
      </c>
      <c r="B322" s="10" t="s">
        <v>726</v>
      </c>
      <c r="C322" s="10">
        <v>677</v>
      </c>
      <c r="D322" s="7">
        <v>0.3</v>
      </c>
      <c r="E322" s="7">
        <f t="shared" si="5"/>
        <v>203.1</v>
      </c>
      <c r="F322" s="10" t="s">
        <v>353</v>
      </c>
    </row>
    <row r="323" customHeight="1" spans="1:6">
      <c r="A323" s="7">
        <v>319</v>
      </c>
      <c r="B323" s="10" t="s">
        <v>727</v>
      </c>
      <c r="C323" s="10">
        <v>1600</v>
      </c>
      <c r="D323" s="7">
        <v>0.3</v>
      </c>
      <c r="E323" s="7">
        <f t="shared" si="5"/>
        <v>480</v>
      </c>
      <c r="F323" s="10" t="s">
        <v>353</v>
      </c>
    </row>
    <row r="324" customHeight="1" spans="1:6">
      <c r="A324" s="7">
        <v>320</v>
      </c>
      <c r="B324" s="10" t="s">
        <v>728</v>
      </c>
      <c r="C324" s="10">
        <v>458</v>
      </c>
      <c r="D324" s="7">
        <v>0.3</v>
      </c>
      <c r="E324" s="7">
        <f t="shared" si="5"/>
        <v>137.4</v>
      </c>
      <c r="F324" s="10" t="s">
        <v>353</v>
      </c>
    </row>
    <row r="325" customHeight="1" spans="1:6">
      <c r="A325" s="7">
        <v>321</v>
      </c>
      <c r="B325" s="10" t="s">
        <v>729</v>
      </c>
      <c r="C325" s="10">
        <v>1509</v>
      </c>
      <c r="D325" s="7">
        <v>0.3</v>
      </c>
      <c r="E325" s="7">
        <f t="shared" si="5"/>
        <v>452.7</v>
      </c>
      <c r="F325" s="10" t="s">
        <v>353</v>
      </c>
    </row>
    <row r="326" customHeight="1" spans="1:6">
      <c r="A326" s="7">
        <v>322</v>
      </c>
      <c r="B326" s="10" t="s">
        <v>730</v>
      </c>
      <c r="C326" s="10">
        <v>1320</v>
      </c>
      <c r="D326" s="7">
        <v>0.3</v>
      </c>
      <c r="E326" s="7">
        <f t="shared" si="5"/>
        <v>396</v>
      </c>
      <c r="F326" s="10" t="s">
        <v>353</v>
      </c>
    </row>
    <row r="327" customHeight="1" spans="1:6">
      <c r="A327" s="7">
        <v>323</v>
      </c>
      <c r="B327" s="10" t="s">
        <v>731</v>
      </c>
      <c r="C327" s="10">
        <v>3295</v>
      </c>
      <c r="D327" s="7">
        <v>0.3</v>
      </c>
      <c r="E327" s="7">
        <f t="shared" si="5"/>
        <v>988.5</v>
      </c>
      <c r="F327" s="10" t="s">
        <v>353</v>
      </c>
    </row>
    <row r="328" customHeight="1" spans="1:6">
      <c r="A328" s="7">
        <v>324</v>
      </c>
      <c r="B328" s="10" t="s">
        <v>352</v>
      </c>
      <c r="C328" s="10">
        <v>2190</v>
      </c>
      <c r="D328" s="7">
        <v>0.3</v>
      </c>
      <c r="E328" s="7">
        <f t="shared" si="5"/>
        <v>657</v>
      </c>
      <c r="F328" s="10" t="s">
        <v>353</v>
      </c>
    </row>
    <row r="329" customHeight="1" spans="1:6">
      <c r="A329" s="7">
        <v>325</v>
      </c>
      <c r="B329" s="10" t="s">
        <v>732</v>
      </c>
      <c r="C329" s="10">
        <v>715</v>
      </c>
      <c r="D329" s="7">
        <v>0.3</v>
      </c>
      <c r="E329" s="7">
        <f t="shared" si="5"/>
        <v>214.5</v>
      </c>
      <c r="F329" s="10" t="s">
        <v>353</v>
      </c>
    </row>
    <row r="330" customHeight="1" spans="1:6">
      <c r="A330" s="7">
        <v>326</v>
      </c>
      <c r="B330" s="10" t="s">
        <v>733</v>
      </c>
      <c r="C330" s="10">
        <v>1375</v>
      </c>
      <c r="D330" s="7">
        <v>0.3</v>
      </c>
      <c r="E330" s="7">
        <f t="shared" si="5"/>
        <v>412.5</v>
      </c>
      <c r="F330" s="10" t="s">
        <v>353</v>
      </c>
    </row>
    <row r="331" customHeight="1" spans="1:6">
      <c r="A331" s="7">
        <v>327</v>
      </c>
      <c r="B331" s="10" t="s">
        <v>734</v>
      </c>
      <c r="C331" s="10">
        <v>600</v>
      </c>
      <c r="D331" s="7">
        <v>0.3</v>
      </c>
      <c r="E331" s="7">
        <f t="shared" si="5"/>
        <v>180</v>
      </c>
      <c r="F331" s="10" t="s">
        <v>353</v>
      </c>
    </row>
    <row r="332" ht="56" customHeight="1" spans="1:6">
      <c r="A332" s="20"/>
      <c r="B332" s="20"/>
      <c r="C332" s="20"/>
      <c r="D332" s="20"/>
      <c r="E332" s="20"/>
      <c r="F332" s="20"/>
    </row>
  </sheetData>
  <autoFilter xmlns:etc="http://www.wps.cn/officeDocument/2017/etCustomData" ref="A4:F332" etc:filterBottomFollowUsedRange="0">
    <extLst/>
  </autoFilter>
  <mergeCells count="4">
    <mergeCell ref="A1:F1"/>
    <mergeCell ref="A2:F2"/>
    <mergeCell ref="A4:B4"/>
    <mergeCell ref="A332:F332"/>
  </mergeCells>
  <pageMargins left="0.751388888888889" right="0.751388888888889" top="0.802777777777778" bottom="0.60625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80" zoomScaleNormal="80" workbookViewId="0">
      <selection activeCell="A26" sqref="$A26:$XFD26"/>
    </sheetView>
  </sheetViews>
  <sheetFormatPr defaultColWidth="9" defaultRowHeight="13.5"/>
  <cols>
    <col min="1" max="1" width="5.125" customWidth="1"/>
    <col min="2" max="2" width="10.125" customWidth="1"/>
    <col min="3" max="3" width="8.5" customWidth="1"/>
    <col min="4" max="4" width="10.125" customWidth="1"/>
    <col min="5" max="5" width="12.1833333333333" customWidth="1"/>
    <col min="6" max="7" width="10.125" customWidth="1"/>
    <col min="8" max="8" width="14.8333333333333" customWidth="1"/>
    <col min="9" max="9" width="10.125" customWidth="1"/>
    <col min="10" max="12" width="13.125" customWidth="1"/>
    <col min="13" max="13" width="6.86666666666667" customWidth="1"/>
    <col min="17" max="17" width="11.5"/>
  </cols>
  <sheetData>
    <row r="1" ht="28" customHeight="1" spans="1:13">
      <c r="A1" s="12" t="s">
        <v>735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ht="28" customHeight="1" spans="1:13">
      <c r="A2" s="2" t="s">
        <v>736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42" customHeight="1" spans="1:13">
      <c r="A3" s="6" t="s">
        <v>737</v>
      </c>
      <c r="B3" s="6" t="s">
        <v>738</v>
      </c>
      <c r="C3" s="6" t="s">
        <v>739</v>
      </c>
      <c r="D3" s="6" t="s">
        <v>4</v>
      </c>
      <c r="E3" s="6" t="s">
        <v>6</v>
      </c>
      <c r="F3" s="6" t="s">
        <v>740</v>
      </c>
      <c r="G3" s="6" t="s">
        <v>4</v>
      </c>
      <c r="H3" s="6" t="s">
        <v>6</v>
      </c>
      <c r="I3" s="6" t="s">
        <v>741</v>
      </c>
      <c r="J3" s="6" t="s">
        <v>742</v>
      </c>
      <c r="K3" s="6" t="s">
        <v>743</v>
      </c>
      <c r="L3" s="6" t="s">
        <v>744</v>
      </c>
      <c r="M3" s="7" t="s">
        <v>7</v>
      </c>
    </row>
    <row r="4" ht="28" customHeight="1" spans="1:13">
      <c r="A4" s="5" t="s">
        <v>8</v>
      </c>
      <c r="B4" s="13"/>
      <c r="C4" s="13">
        <f t="shared" ref="C4:H4" si="0">SUM(C5:C25)</f>
        <v>385</v>
      </c>
      <c r="D4" s="13">
        <f t="shared" si="0"/>
        <v>586780.83</v>
      </c>
      <c r="E4" s="13">
        <f t="shared" si="0"/>
        <v>117356.166</v>
      </c>
      <c r="F4" s="13">
        <f t="shared" si="0"/>
        <v>342</v>
      </c>
      <c r="G4" s="13">
        <f t="shared" si="0"/>
        <v>525643.84</v>
      </c>
      <c r="H4" s="13">
        <f t="shared" si="0"/>
        <v>157693.152</v>
      </c>
      <c r="I4" s="13">
        <v>1</v>
      </c>
      <c r="J4" s="13">
        <f>K4*0.1</f>
        <v>111242.467</v>
      </c>
      <c r="K4" s="14">
        <f>G4+D4</f>
        <v>1112424.67</v>
      </c>
      <c r="L4" s="13">
        <f>J4+H4+E4</f>
        <v>386291.785</v>
      </c>
      <c r="M4" s="7"/>
    </row>
    <row r="5" ht="28" customHeight="1" spans="1:13">
      <c r="A5" s="7">
        <v>1</v>
      </c>
      <c r="B5" s="7" t="s">
        <v>10</v>
      </c>
      <c r="C5" s="7">
        <v>1</v>
      </c>
      <c r="D5" s="7">
        <v>853</v>
      </c>
      <c r="E5" s="7">
        <f>D5*0.2</f>
        <v>170.6</v>
      </c>
      <c r="F5" s="7">
        <v>3</v>
      </c>
      <c r="G5" s="7">
        <v>2522</v>
      </c>
      <c r="H5" s="7">
        <f>G5*0.3</f>
        <v>756.6</v>
      </c>
      <c r="I5" s="7">
        <v>1</v>
      </c>
      <c r="J5" s="13">
        <f>K5*0.1</f>
        <v>337.5</v>
      </c>
      <c r="K5" s="14">
        <f>G5+D5</f>
        <v>3375</v>
      </c>
      <c r="L5" s="13">
        <f t="shared" ref="L5:L25" si="1">J5+H5+E5</f>
        <v>1264.7</v>
      </c>
      <c r="M5" s="7"/>
    </row>
    <row r="6" ht="28" customHeight="1" spans="1:13">
      <c r="A6" s="7">
        <v>2</v>
      </c>
      <c r="B6" s="11" t="s">
        <v>12</v>
      </c>
      <c r="C6" s="7">
        <v>4</v>
      </c>
      <c r="D6" s="7">
        <v>9957</v>
      </c>
      <c r="E6" s="7">
        <f t="shared" ref="E6:E25" si="2">D6*0.2</f>
        <v>1991.4</v>
      </c>
      <c r="F6" s="7">
        <v>3</v>
      </c>
      <c r="G6" s="7">
        <v>2580.4</v>
      </c>
      <c r="H6" s="7">
        <f t="shared" ref="H6:H25" si="3">G6*0.3</f>
        <v>774.12</v>
      </c>
      <c r="I6" s="7">
        <v>1</v>
      </c>
      <c r="J6" s="13">
        <f t="shared" ref="J6:J25" si="4">K6*0.1</f>
        <v>1253.74</v>
      </c>
      <c r="K6" s="14">
        <f t="shared" ref="K5:K25" si="5">G6+D6</f>
        <v>12537.4</v>
      </c>
      <c r="L6" s="13">
        <f t="shared" si="1"/>
        <v>4019.26</v>
      </c>
      <c r="M6" s="7"/>
    </row>
    <row r="7" ht="28" customHeight="1" spans="1:13">
      <c r="A7" s="7">
        <v>3</v>
      </c>
      <c r="B7" s="7" t="s">
        <v>17</v>
      </c>
      <c r="C7" s="7">
        <v>16</v>
      </c>
      <c r="D7" s="7">
        <v>30051.5</v>
      </c>
      <c r="E7" s="7">
        <f t="shared" si="2"/>
        <v>6010.3</v>
      </c>
      <c r="F7" s="7">
        <v>10</v>
      </c>
      <c r="G7" s="7">
        <v>13918.7</v>
      </c>
      <c r="H7" s="7">
        <f t="shared" si="3"/>
        <v>4175.61</v>
      </c>
      <c r="I7" s="7">
        <v>1</v>
      </c>
      <c r="J7" s="13">
        <f t="shared" si="4"/>
        <v>4397.02</v>
      </c>
      <c r="K7" s="14">
        <f t="shared" si="5"/>
        <v>43970.2</v>
      </c>
      <c r="L7" s="13">
        <f t="shared" si="1"/>
        <v>14582.93</v>
      </c>
      <c r="M7" s="7"/>
    </row>
    <row r="8" ht="28" customHeight="1" spans="1:13">
      <c r="A8" s="7">
        <v>4</v>
      </c>
      <c r="B8" s="7" t="s">
        <v>34</v>
      </c>
      <c r="C8" s="7">
        <v>4</v>
      </c>
      <c r="D8" s="7">
        <v>4817</v>
      </c>
      <c r="E8" s="7">
        <f t="shared" si="2"/>
        <v>963.4</v>
      </c>
      <c r="F8" s="7">
        <v>7</v>
      </c>
      <c r="G8" s="7">
        <v>16259</v>
      </c>
      <c r="H8" s="7">
        <f t="shared" si="3"/>
        <v>4877.7</v>
      </c>
      <c r="I8" s="7">
        <v>1</v>
      </c>
      <c r="J8" s="13">
        <f t="shared" si="4"/>
        <v>2107.6</v>
      </c>
      <c r="K8" s="14">
        <f t="shared" si="5"/>
        <v>21076</v>
      </c>
      <c r="L8" s="13">
        <f t="shared" si="1"/>
        <v>7948.7</v>
      </c>
      <c r="M8" s="15"/>
    </row>
    <row r="9" ht="28" customHeight="1" spans="1:13">
      <c r="A9" s="7">
        <v>5</v>
      </c>
      <c r="B9" s="7" t="s">
        <v>39</v>
      </c>
      <c r="C9" s="7">
        <v>7</v>
      </c>
      <c r="D9" s="7">
        <v>5281.3</v>
      </c>
      <c r="E9" s="7">
        <f t="shared" si="2"/>
        <v>1056.26</v>
      </c>
      <c r="F9" s="7">
        <v>1</v>
      </c>
      <c r="G9" s="7">
        <v>790</v>
      </c>
      <c r="H9" s="7">
        <f t="shared" si="3"/>
        <v>237</v>
      </c>
      <c r="I9" s="7">
        <v>1</v>
      </c>
      <c r="J9" s="13">
        <f t="shared" si="4"/>
        <v>607.13</v>
      </c>
      <c r="K9" s="14">
        <f t="shared" si="5"/>
        <v>6071.3</v>
      </c>
      <c r="L9" s="13">
        <f t="shared" si="1"/>
        <v>1900.39</v>
      </c>
      <c r="M9" s="7"/>
    </row>
    <row r="10" ht="28" customHeight="1" spans="1:13">
      <c r="A10" s="7">
        <v>6</v>
      </c>
      <c r="B10" s="7" t="s">
        <v>47</v>
      </c>
      <c r="C10" s="7">
        <v>22</v>
      </c>
      <c r="D10" s="7">
        <v>19107.95</v>
      </c>
      <c r="E10" s="7">
        <f t="shared" si="2"/>
        <v>3821.59</v>
      </c>
      <c r="F10" s="7">
        <v>12</v>
      </c>
      <c r="G10" s="7">
        <v>9026.25</v>
      </c>
      <c r="H10" s="7">
        <f t="shared" si="3"/>
        <v>2707.875</v>
      </c>
      <c r="I10" s="7">
        <v>1</v>
      </c>
      <c r="J10" s="13">
        <f t="shared" si="4"/>
        <v>2813.42</v>
      </c>
      <c r="K10" s="14">
        <f t="shared" si="5"/>
        <v>28134.2</v>
      </c>
      <c r="L10" s="13">
        <f t="shared" si="1"/>
        <v>9342.885</v>
      </c>
      <c r="M10" s="7"/>
    </row>
    <row r="11" ht="28" customHeight="1" spans="1:13">
      <c r="A11" s="7">
        <v>7</v>
      </c>
      <c r="B11" s="7" t="s">
        <v>70</v>
      </c>
      <c r="C11" s="7">
        <v>16</v>
      </c>
      <c r="D11" s="7">
        <v>15751</v>
      </c>
      <c r="E11" s="7">
        <f t="shared" si="2"/>
        <v>3150.2</v>
      </c>
      <c r="F11" s="7">
        <v>15</v>
      </c>
      <c r="G11" s="7">
        <v>17867.15</v>
      </c>
      <c r="H11" s="7">
        <f t="shared" si="3"/>
        <v>5360.145</v>
      </c>
      <c r="I11" s="7">
        <v>1</v>
      </c>
      <c r="J11" s="13">
        <f t="shared" si="4"/>
        <v>3361.815</v>
      </c>
      <c r="K11" s="14">
        <f t="shared" si="5"/>
        <v>33618.15</v>
      </c>
      <c r="L11" s="13">
        <f t="shared" si="1"/>
        <v>11872.16</v>
      </c>
      <c r="M11" s="7"/>
    </row>
    <row r="12" ht="28" customHeight="1" spans="1:13">
      <c r="A12" s="7">
        <v>8</v>
      </c>
      <c r="B12" s="7" t="s">
        <v>87</v>
      </c>
      <c r="C12" s="7">
        <v>19</v>
      </c>
      <c r="D12" s="7">
        <v>41098.8</v>
      </c>
      <c r="E12" s="7">
        <f t="shared" si="2"/>
        <v>8219.76</v>
      </c>
      <c r="F12" s="7">
        <v>15</v>
      </c>
      <c r="G12" s="7">
        <v>36362.9</v>
      </c>
      <c r="H12" s="7">
        <f t="shared" si="3"/>
        <v>10908.87</v>
      </c>
      <c r="I12" s="7">
        <v>1</v>
      </c>
      <c r="J12" s="13">
        <f t="shared" si="4"/>
        <v>7746.17</v>
      </c>
      <c r="K12" s="14">
        <f t="shared" si="5"/>
        <v>77461.7</v>
      </c>
      <c r="L12" s="13">
        <f t="shared" si="1"/>
        <v>26874.8</v>
      </c>
      <c r="M12" s="7"/>
    </row>
    <row r="13" ht="28" customHeight="1" spans="1:13">
      <c r="A13" s="7">
        <v>9</v>
      </c>
      <c r="B13" s="10" t="s">
        <v>107</v>
      </c>
      <c r="C13" s="7">
        <v>7</v>
      </c>
      <c r="D13" s="7">
        <v>15421</v>
      </c>
      <c r="E13" s="7">
        <f t="shared" si="2"/>
        <v>3084.2</v>
      </c>
      <c r="F13" s="7">
        <v>16</v>
      </c>
      <c r="G13" s="7">
        <v>23633.5</v>
      </c>
      <c r="H13" s="7">
        <f t="shared" si="3"/>
        <v>7090.05</v>
      </c>
      <c r="I13" s="7">
        <v>1</v>
      </c>
      <c r="J13" s="13">
        <f t="shared" si="4"/>
        <v>3905.45</v>
      </c>
      <c r="K13" s="14">
        <f t="shared" si="5"/>
        <v>39054.5</v>
      </c>
      <c r="L13" s="13">
        <f t="shared" si="1"/>
        <v>14079.7</v>
      </c>
      <c r="M13" s="7"/>
    </row>
    <row r="14" ht="28" customHeight="1" spans="1:13">
      <c r="A14" s="7">
        <v>10</v>
      </c>
      <c r="B14" s="7" t="s">
        <v>115</v>
      </c>
      <c r="C14" s="7">
        <v>48</v>
      </c>
      <c r="D14" s="7">
        <v>82142.2</v>
      </c>
      <c r="E14" s="7">
        <f t="shared" si="2"/>
        <v>16428.44</v>
      </c>
      <c r="F14" s="7">
        <v>8</v>
      </c>
      <c r="G14" s="7">
        <v>14239</v>
      </c>
      <c r="H14" s="7">
        <f t="shared" si="3"/>
        <v>4271.7</v>
      </c>
      <c r="I14" s="7">
        <v>1</v>
      </c>
      <c r="J14" s="13">
        <f t="shared" si="4"/>
        <v>9638.12</v>
      </c>
      <c r="K14" s="14">
        <f t="shared" si="5"/>
        <v>96381.2</v>
      </c>
      <c r="L14" s="13">
        <f t="shared" si="1"/>
        <v>30338.26</v>
      </c>
      <c r="M14" s="7"/>
    </row>
    <row r="15" ht="28" customHeight="1" spans="1:13">
      <c r="A15" s="7">
        <v>11</v>
      </c>
      <c r="B15" s="7" t="s">
        <v>164</v>
      </c>
      <c r="C15" s="7">
        <v>31</v>
      </c>
      <c r="D15" s="7">
        <v>50709.5</v>
      </c>
      <c r="E15" s="7">
        <f t="shared" si="2"/>
        <v>10141.9</v>
      </c>
      <c r="F15" s="7">
        <v>38</v>
      </c>
      <c r="G15" s="7">
        <v>71716.5</v>
      </c>
      <c r="H15" s="7">
        <f t="shared" si="3"/>
        <v>21514.95</v>
      </c>
      <c r="I15" s="7">
        <v>1</v>
      </c>
      <c r="J15" s="13">
        <f t="shared" si="4"/>
        <v>12242.6</v>
      </c>
      <c r="K15" s="14">
        <f t="shared" si="5"/>
        <v>122426</v>
      </c>
      <c r="L15" s="13">
        <f t="shared" si="1"/>
        <v>43899.45</v>
      </c>
      <c r="M15" s="7"/>
    </row>
    <row r="16" ht="28" customHeight="1" spans="1:13">
      <c r="A16" s="7">
        <v>12</v>
      </c>
      <c r="B16" s="7" t="s">
        <v>196</v>
      </c>
      <c r="C16" s="7">
        <v>16</v>
      </c>
      <c r="D16" s="7">
        <v>16994.85</v>
      </c>
      <c r="E16" s="7">
        <f t="shared" si="2"/>
        <v>3398.97</v>
      </c>
      <c r="F16" s="7">
        <v>17</v>
      </c>
      <c r="G16" s="7">
        <v>22068.54</v>
      </c>
      <c r="H16" s="7">
        <f t="shared" si="3"/>
        <v>6620.562</v>
      </c>
      <c r="I16" s="7">
        <v>1</v>
      </c>
      <c r="J16" s="13">
        <f t="shared" si="4"/>
        <v>3906.339</v>
      </c>
      <c r="K16" s="14">
        <f t="shared" si="5"/>
        <v>39063.39</v>
      </c>
      <c r="L16" s="13">
        <f t="shared" si="1"/>
        <v>13925.871</v>
      </c>
      <c r="M16" s="7"/>
    </row>
    <row r="17" ht="28" customHeight="1" spans="1:13">
      <c r="A17" s="7">
        <v>13</v>
      </c>
      <c r="B17" s="7" t="s">
        <v>213</v>
      </c>
      <c r="C17" s="7">
        <v>28</v>
      </c>
      <c r="D17" s="7">
        <v>41544.28</v>
      </c>
      <c r="E17" s="7">
        <f t="shared" si="2"/>
        <v>8308.856</v>
      </c>
      <c r="F17" s="7">
        <v>16</v>
      </c>
      <c r="G17" s="7">
        <v>20795.2</v>
      </c>
      <c r="H17" s="7">
        <f t="shared" si="3"/>
        <v>6238.56</v>
      </c>
      <c r="I17" s="7">
        <v>1</v>
      </c>
      <c r="J17" s="13">
        <f t="shared" si="4"/>
        <v>6233.948</v>
      </c>
      <c r="K17" s="14">
        <f t="shared" si="5"/>
        <v>62339.48</v>
      </c>
      <c r="L17" s="13">
        <f t="shared" si="1"/>
        <v>20781.364</v>
      </c>
      <c r="M17" s="10"/>
    </row>
    <row r="18" ht="28" customHeight="1" spans="1:13">
      <c r="A18" s="7">
        <v>14</v>
      </c>
      <c r="B18" s="7" t="s">
        <v>242</v>
      </c>
      <c r="C18" s="7">
        <v>16</v>
      </c>
      <c r="D18" s="7">
        <v>32601.6</v>
      </c>
      <c r="E18" s="7">
        <f t="shared" si="2"/>
        <v>6520.32</v>
      </c>
      <c r="F18" s="7">
        <v>14</v>
      </c>
      <c r="G18" s="7">
        <v>25626</v>
      </c>
      <c r="H18" s="7">
        <f t="shared" si="3"/>
        <v>7687.8</v>
      </c>
      <c r="I18" s="7">
        <v>1</v>
      </c>
      <c r="J18" s="13">
        <f t="shared" si="4"/>
        <v>5822.76</v>
      </c>
      <c r="K18" s="14">
        <f t="shared" si="5"/>
        <v>58227.6</v>
      </c>
      <c r="L18" s="13">
        <f t="shared" si="1"/>
        <v>20030.88</v>
      </c>
      <c r="M18" s="10"/>
    </row>
    <row r="19" ht="28" customHeight="1" spans="1:13">
      <c r="A19" s="7">
        <v>15</v>
      </c>
      <c r="B19" s="7" t="s">
        <v>259</v>
      </c>
      <c r="C19" s="7">
        <v>7</v>
      </c>
      <c r="D19" s="7">
        <v>10089</v>
      </c>
      <c r="E19" s="7">
        <f t="shared" si="2"/>
        <v>2017.8</v>
      </c>
      <c r="F19" s="7">
        <v>12</v>
      </c>
      <c r="G19" s="7">
        <v>36728.6</v>
      </c>
      <c r="H19" s="7">
        <f t="shared" si="3"/>
        <v>11018.58</v>
      </c>
      <c r="I19" s="7">
        <v>1</v>
      </c>
      <c r="J19" s="13">
        <f t="shared" si="4"/>
        <v>4681.76</v>
      </c>
      <c r="K19" s="14">
        <f t="shared" si="5"/>
        <v>46817.6</v>
      </c>
      <c r="L19" s="13">
        <f t="shared" si="1"/>
        <v>17718.14</v>
      </c>
      <c r="M19" s="10"/>
    </row>
    <row r="20" ht="28" customHeight="1" spans="1:13">
      <c r="A20" s="7">
        <v>16</v>
      </c>
      <c r="B20" s="7" t="s">
        <v>267</v>
      </c>
      <c r="C20" s="7">
        <v>25</v>
      </c>
      <c r="D20" s="7">
        <v>38769</v>
      </c>
      <c r="E20" s="7">
        <f t="shared" si="2"/>
        <v>7753.8</v>
      </c>
      <c r="F20" s="7">
        <v>77</v>
      </c>
      <c r="G20" s="7">
        <v>97850</v>
      </c>
      <c r="H20" s="7">
        <f t="shared" si="3"/>
        <v>29355</v>
      </c>
      <c r="I20" s="7">
        <v>1</v>
      </c>
      <c r="J20" s="13">
        <f t="shared" si="4"/>
        <v>13661.9</v>
      </c>
      <c r="K20" s="14">
        <f t="shared" si="5"/>
        <v>136619</v>
      </c>
      <c r="L20" s="13">
        <f t="shared" si="1"/>
        <v>50770.7</v>
      </c>
      <c r="M20" s="10"/>
    </row>
    <row r="21" ht="28" customHeight="1" spans="1:13">
      <c r="A21" s="7">
        <v>17</v>
      </c>
      <c r="B21" s="7" t="s">
        <v>661</v>
      </c>
      <c r="C21" s="7">
        <v>2</v>
      </c>
      <c r="D21" s="7">
        <v>1177.55</v>
      </c>
      <c r="E21" s="7">
        <f t="shared" si="2"/>
        <v>235.51</v>
      </c>
      <c r="F21" s="7">
        <v>5</v>
      </c>
      <c r="G21" s="7">
        <v>3251.7</v>
      </c>
      <c r="H21" s="7">
        <f t="shared" si="3"/>
        <v>975.51</v>
      </c>
      <c r="I21" s="7">
        <v>1</v>
      </c>
      <c r="J21" s="13">
        <f t="shared" si="4"/>
        <v>442.925</v>
      </c>
      <c r="K21" s="14">
        <f t="shared" si="5"/>
        <v>4429.25</v>
      </c>
      <c r="L21" s="13">
        <f t="shared" si="1"/>
        <v>1653.945</v>
      </c>
      <c r="M21" s="10"/>
    </row>
    <row r="22" ht="28" customHeight="1" spans="1:13">
      <c r="A22" s="7">
        <v>18</v>
      </c>
      <c r="B22" s="7" t="s">
        <v>296</v>
      </c>
      <c r="C22" s="7">
        <v>10</v>
      </c>
      <c r="D22" s="7">
        <v>8852.9</v>
      </c>
      <c r="E22" s="7">
        <f t="shared" si="2"/>
        <v>1770.58</v>
      </c>
      <c r="F22" s="7">
        <v>9</v>
      </c>
      <c r="G22" s="7">
        <v>6077.1</v>
      </c>
      <c r="H22" s="7">
        <f t="shared" si="3"/>
        <v>1823.13</v>
      </c>
      <c r="I22" s="7">
        <v>1</v>
      </c>
      <c r="J22" s="13">
        <f t="shared" si="4"/>
        <v>1493</v>
      </c>
      <c r="K22" s="14">
        <f t="shared" si="5"/>
        <v>14930</v>
      </c>
      <c r="L22" s="13">
        <f t="shared" si="1"/>
        <v>5086.71</v>
      </c>
      <c r="M22" s="10"/>
    </row>
    <row r="23" ht="28" customHeight="1" spans="1:13">
      <c r="A23" s="7">
        <v>19</v>
      </c>
      <c r="B23" s="7" t="s">
        <v>307</v>
      </c>
      <c r="C23" s="7">
        <v>43</v>
      </c>
      <c r="D23" s="7">
        <v>68718.9</v>
      </c>
      <c r="E23" s="7">
        <f t="shared" si="2"/>
        <v>13743.78</v>
      </c>
      <c r="F23" s="7">
        <v>39</v>
      </c>
      <c r="G23" s="7">
        <v>69427.3</v>
      </c>
      <c r="H23" s="7">
        <f t="shared" si="3"/>
        <v>20828.19</v>
      </c>
      <c r="I23" s="7">
        <v>1</v>
      </c>
      <c r="J23" s="13">
        <f t="shared" si="4"/>
        <v>13814.62</v>
      </c>
      <c r="K23" s="14">
        <f t="shared" si="5"/>
        <v>138146.2</v>
      </c>
      <c r="L23" s="13">
        <f t="shared" si="1"/>
        <v>48386.59</v>
      </c>
      <c r="M23" s="10"/>
    </row>
    <row r="24" ht="28" customHeight="1" spans="1:13">
      <c r="A24" s="7">
        <v>20</v>
      </c>
      <c r="B24" s="7" t="s">
        <v>351</v>
      </c>
      <c r="C24" s="7">
        <v>1</v>
      </c>
      <c r="D24" s="7">
        <v>1600</v>
      </c>
      <c r="E24" s="7">
        <f t="shared" si="2"/>
        <v>320</v>
      </c>
      <c r="F24" s="7"/>
      <c r="G24" s="7"/>
      <c r="H24" s="7">
        <f t="shared" si="3"/>
        <v>0</v>
      </c>
      <c r="I24" s="7">
        <v>1</v>
      </c>
      <c r="J24" s="13">
        <f t="shared" si="4"/>
        <v>160</v>
      </c>
      <c r="K24" s="14">
        <f t="shared" si="5"/>
        <v>1600</v>
      </c>
      <c r="L24" s="13">
        <f t="shared" si="1"/>
        <v>480</v>
      </c>
      <c r="M24" s="7"/>
    </row>
    <row r="25" ht="28" customHeight="1" spans="1:13">
      <c r="A25" s="7">
        <v>21</v>
      </c>
      <c r="B25" s="7" t="s">
        <v>353</v>
      </c>
      <c r="C25" s="7">
        <v>62</v>
      </c>
      <c r="D25" s="7">
        <v>91242.5</v>
      </c>
      <c r="E25" s="7">
        <f t="shared" si="2"/>
        <v>18248.5</v>
      </c>
      <c r="F25" s="7">
        <v>25</v>
      </c>
      <c r="G25" s="7">
        <v>34904</v>
      </c>
      <c r="H25" s="7">
        <f t="shared" si="3"/>
        <v>10471.2</v>
      </c>
      <c r="I25" s="7">
        <v>1</v>
      </c>
      <c r="J25" s="13">
        <f t="shared" si="4"/>
        <v>12614.65</v>
      </c>
      <c r="K25" s="14">
        <f t="shared" si="5"/>
        <v>126146.5</v>
      </c>
      <c r="L25" s="13">
        <f t="shared" si="1"/>
        <v>41334.35</v>
      </c>
      <c r="M25" s="7"/>
    </row>
    <row r="26" ht="70" customHeight="1" spans="1:1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</sheetData>
  <mergeCells count="4">
    <mergeCell ref="A1:M1"/>
    <mergeCell ref="A2:M2"/>
    <mergeCell ref="A4:B4"/>
    <mergeCell ref="A26:M26"/>
  </mergeCells>
  <printOptions horizontalCentered="1" vertic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I7" sqref="I7"/>
    </sheetView>
  </sheetViews>
  <sheetFormatPr defaultColWidth="9" defaultRowHeight="28" customHeight="1" outlineLevelCol="5"/>
  <cols>
    <col min="1" max="1" width="18.625" customWidth="1"/>
    <col min="2" max="2" width="21.875" customWidth="1"/>
    <col min="3" max="5" width="18.625" customWidth="1"/>
    <col min="6" max="6" width="30.625" customWidth="1"/>
  </cols>
  <sheetData>
    <row r="1" customHeight="1" spans="1:6">
      <c r="A1" s="1" t="s">
        <v>745</v>
      </c>
      <c r="B1" s="1"/>
      <c r="C1" s="1"/>
      <c r="D1" s="1"/>
      <c r="E1" s="1"/>
      <c r="F1" s="1"/>
    </row>
    <row r="2" customHeight="1" spans="1:6">
      <c r="A2" s="2" t="s">
        <v>746</v>
      </c>
      <c r="B2" s="2"/>
      <c r="C2" s="2"/>
      <c r="D2" s="2"/>
      <c r="E2" s="2"/>
      <c r="F2" s="2"/>
    </row>
    <row r="3" ht="39" customHeight="1" spans="1:6">
      <c r="A3" s="3" t="s">
        <v>737</v>
      </c>
      <c r="B3" s="3" t="s">
        <v>747</v>
      </c>
      <c r="C3" s="3" t="s">
        <v>748</v>
      </c>
      <c r="D3" s="3" t="s">
        <v>749</v>
      </c>
      <c r="E3" s="3" t="s">
        <v>6</v>
      </c>
      <c r="F3" s="4" t="s">
        <v>7</v>
      </c>
    </row>
    <row r="4" customHeight="1" spans="1:6">
      <c r="A4" s="5" t="s">
        <v>8</v>
      </c>
      <c r="B4" s="6"/>
      <c r="C4" s="6">
        <f>SUM(C5:C25)</f>
        <v>1112424.67</v>
      </c>
      <c r="D4" s="6">
        <v>0.1</v>
      </c>
      <c r="E4" s="6">
        <f>SUM(E5:E25)</f>
        <v>111242.467</v>
      </c>
      <c r="F4" s="6"/>
    </row>
    <row r="5" customHeight="1" spans="1:6">
      <c r="A5" s="7">
        <v>1</v>
      </c>
      <c r="B5" s="6" t="s">
        <v>750</v>
      </c>
      <c r="C5" s="6">
        <v>3375</v>
      </c>
      <c r="D5" s="6">
        <v>0.1</v>
      </c>
      <c r="E5" s="6">
        <v>337.5</v>
      </c>
      <c r="F5" s="6" t="s">
        <v>10</v>
      </c>
    </row>
    <row r="6" customHeight="1" spans="1:6">
      <c r="A6" s="7">
        <v>2</v>
      </c>
      <c r="B6" s="6" t="s">
        <v>751</v>
      </c>
      <c r="C6" s="6">
        <v>12537.4</v>
      </c>
      <c r="D6" s="6">
        <v>0.1</v>
      </c>
      <c r="E6" s="6">
        <f>C6*D6</f>
        <v>1253.74</v>
      </c>
      <c r="F6" s="6"/>
    </row>
    <row r="7" customHeight="1" spans="1:6">
      <c r="A7" s="7">
        <v>3</v>
      </c>
      <c r="B7" s="6" t="s">
        <v>752</v>
      </c>
      <c r="C7" s="6">
        <v>43970.2</v>
      </c>
      <c r="D7" s="6">
        <v>0.1</v>
      </c>
      <c r="E7" s="6">
        <v>4397.02</v>
      </c>
      <c r="F7" s="6"/>
    </row>
    <row r="8" customHeight="1" spans="1:6">
      <c r="A8" s="7">
        <v>4</v>
      </c>
      <c r="B8" s="6" t="s">
        <v>753</v>
      </c>
      <c r="C8" s="6">
        <v>21076</v>
      </c>
      <c r="D8" s="6">
        <v>0.1</v>
      </c>
      <c r="E8" s="6">
        <v>2107.6</v>
      </c>
      <c r="F8" s="6"/>
    </row>
    <row r="9" customHeight="1" spans="1:6">
      <c r="A9" s="7">
        <v>5</v>
      </c>
      <c r="B9" s="6" t="s">
        <v>754</v>
      </c>
      <c r="C9" s="6">
        <v>6071.3</v>
      </c>
      <c r="D9" s="6">
        <v>0.1</v>
      </c>
      <c r="E9" s="6">
        <v>607.13</v>
      </c>
      <c r="F9" s="6"/>
    </row>
    <row r="10" customHeight="1" spans="1:6">
      <c r="A10" s="7">
        <v>6</v>
      </c>
      <c r="B10" s="6" t="s">
        <v>755</v>
      </c>
      <c r="C10" s="6">
        <v>28134.2</v>
      </c>
      <c r="D10" s="6">
        <v>0.1</v>
      </c>
      <c r="E10" s="6">
        <v>2813.42</v>
      </c>
      <c r="F10" s="6"/>
    </row>
    <row r="11" customHeight="1" spans="1:6">
      <c r="A11" s="7">
        <v>7</v>
      </c>
      <c r="B11" s="6" t="s">
        <v>756</v>
      </c>
      <c r="C11" s="7">
        <v>33618.15</v>
      </c>
      <c r="D11" s="7">
        <v>0.1</v>
      </c>
      <c r="E11" s="7">
        <v>3361.815</v>
      </c>
      <c r="F11" s="8"/>
    </row>
    <row r="12" customHeight="1" spans="1:6">
      <c r="A12" s="7">
        <v>8</v>
      </c>
      <c r="B12" s="9" t="s">
        <v>757</v>
      </c>
      <c r="C12" s="10">
        <v>77461.7</v>
      </c>
      <c r="D12" s="10">
        <v>0.1</v>
      </c>
      <c r="E12" s="10">
        <v>7746.17</v>
      </c>
      <c r="F12" s="10"/>
    </row>
    <row r="13" customHeight="1" spans="1:6">
      <c r="A13" s="7">
        <v>9</v>
      </c>
      <c r="B13" s="9" t="s">
        <v>758</v>
      </c>
      <c r="C13" s="10">
        <v>39054.5</v>
      </c>
      <c r="D13" s="10">
        <v>0.1</v>
      </c>
      <c r="E13" s="10">
        <v>3905.45</v>
      </c>
      <c r="F13" s="10"/>
    </row>
    <row r="14" customHeight="1" spans="1:6">
      <c r="A14" s="7">
        <v>10</v>
      </c>
      <c r="B14" s="9" t="s">
        <v>759</v>
      </c>
      <c r="C14" s="10">
        <v>96381.2</v>
      </c>
      <c r="D14" s="10">
        <v>0.1</v>
      </c>
      <c r="E14" s="10">
        <v>9638.12</v>
      </c>
      <c r="F14" s="10"/>
    </row>
    <row r="15" customHeight="1" spans="1:6">
      <c r="A15" s="7">
        <v>11</v>
      </c>
      <c r="B15" s="9" t="s">
        <v>760</v>
      </c>
      <c r="C15" s="10">
        <v>122426</v>
      </c>
      <c r="D15" s="10">
        <v>0.1</v>
      </c>
      <c r="E15" s="10">
        <v>12242.6</v>
      </c>
      <c r="F15" s="10"/>
    </row>
    <row r="16" customHeight="1" spans="1:6">
      <c r="A16" s="7">
        <v>12</v>
      </c>
      <c r="B16" s="9" t="s">
        <v>761</v>
      </c>
      <c r="C16" s="10">
        <v>39063.39</v>
      </c>
      <c r="D16" s="10">
        <v>0.1</v>
      </c>
      <c r="E16" s="10">
        <v>3906.339</v>
      </c>
      <c r="F16" s="10"/>
    </row>
    <row r="17" customHeight="1" spans="1:6">
      <c r="A17" s="7">
        <v>13</v>
      </c>
      <c r="B17" s="9" t="s">
        <v>762</v>
      </c>
      <c r="C17" s="10">
        <v>62339.48</v>
      </c>
      <c r="D17" s="10">
        <v>0.1</v>
      </c>
      <c r="E17" s="10">
        <v>6233.948</v>
      </c>
      <c r="F17" s="10"/>
    </row>
    <row r="18" customHeight="1" spans="1:6">
      <c r="A18" s="7">
        <v>14</v>
      </c>
      <c r="B18" s="9" t="s">
        <v>763</v>
      </c>
      <c r="C18" s="10">
        <v>58227.6</v>
      </c>
      <c r="D18" s="10">
        <v>0.1</v>
      </c>
      <c r="E18" s="10">
        <v>5822.76</v>
      </c>
      <c r="F18" s="10"/>
    </row>
    <row r="19" customHeight="1" spans="1:6">
      <c r="A19" s="7">
        <v>15</v>
      </c>
      <c r="B19" s="9" t="s">
        <v>764</v>
      </c>
      <c r="C19" s="10">
        <v>46817.6</v>
      </c>
      <c r="D19" s="10">
        <v>0.1</v>
      </c>
      <c r="E19" s="10">
        <v>4681.76</v>
      </c>
      <c r="F19" s="10"/>
    </row>
    <row r="20" customHeight="1" spans="1:6">
      <c r="A20" s="7">
        <v>16</v>
      </c>
      <c r="B20" s="9" t="s">
        <v>765</v>
      </c>
      <c r="C20" s="10">
        <v>136619</v>
      </c>
      <c r="D20" s="10">
        <v>0.1</v>
      </c>
      <c r="E20" s="10">
        <v>13661.9</v>
      </c>
      <c r="F20" s="10"/>
    </row>
    <row r="21" customHeight="1" spans="1:6">
      <c r="A21" s="7">
        <v>17</v>
      </c>
      <c r="B21" s="9" t="s">
        <v>766</v>
      </c>
      <c r="C21" s="10">
        <v>4429.25</v>
      </c>
      <c r="D21" s="10">
        <v>0.1</v>
      </c>
      <c r="E21" s="10">
        <v>442.925</v>
      </c>
      <c r="F21" s="10"/>
    </row>
    <row r="22" customHeight="1" spans="1:6">
      <c r="A22" s="7">
        <v>18</v>
      </c>
      <c r="B22" s="9" t="s">
        <v>767</v>
      </c>
      <c r="C22" s="10">
        <v>14930</v>
      </c>
      <c r="D22" s="10">
        <v>0.1</v>
      </c>
      <c r="E22" s="10">
        <f>C22*D22</f>
        <v>1493</v>
      </c>
      <c r="F22" s="10"/>
    </row>
    <row r="23" customHeight="1" spans="1:6">
      <c r="A23" s="7">
        <v>19</v>
      </c>
      <c r="B23" s="9" t="s">
        <v>768</v>
      </c>
      <c r="C23" s="10">
        <v>138146.2</v>
      </c>
      <c r="D23" s="10">
        <v>0.1</v>
      </c>
      <c r="E23" s="10">
        <v>13814.62</v>
      </c>
      <c r="F23" s="10"/>
    </row>
    <row r="24" customHeight="1" spans="1:6">
      <c r="A24" s="7">
        <v>20</v>
      </c>
      <c r="B24" s="9" t="s">
        <v>769</v>
      </c>
      <c r="C24" s="10">
        <v>1600</v>
      </c>
      <c r="D24" s="10">
        <v>0.1</v>
      </c>
      <c r="E24" s="10">
        <v>160</v>
      </c>
      <c r="F24" s="10"/>
    </row>
    <row r="25" customHeight="1" spans="1:6">
      <c r="A25" s="7">
        <v>21</v>
      </c>
      <c r="B25" s="9" t="s">
        <v>770</v>
      </c>
      <c r="C25" s="10">
        <v>126146.5</v>
      </c>
      <c r="D25" s="10">
        <v>0.1</v>
      </c>
      <c r="E25" s="10">
        <v>12614.65</v>
      </c>
      <c r="F25" s="10"/>
    </row>
    <row r="26" ht="57" customHeight="1" spans="1:6">
      <c r="A26" s="11"/>
      <c r="B26" s="11"/>
      <c r="C26" s="11"/>
      <c r="D26" s="11"/>
      <c r="E26" s="11"/>
      <c r="F26" s="11"/>
    </row>
  </sheetData>
  <mergeCells count="3">
    <mergeCell ref="A1:F1"/>
    <mergeCell ref="A2:F2"/>
    <mergeCell ref="A26:F2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一般户</vt:lpstr>
      <vt:lpstr>脱贫户（含监测户）</vt:lpstr>
      <vt:lpstr>乡汇总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细雨</cp:lastModifiedBy>
  <dcterms:created xsi:type="dcterms:W3CDTF">2025-08-16T09:58:00Z</dcterms:created>
  <dcterms:modified xsi:type="dcterms:W3CDTF">2025-11-13T02:28:52Z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A4CFD6D93B784E778F5E472178860454_11</vt:lpwstr>
  </property>
  <property fmtid="{D5CDD505-2E9C-101B-9397-08002B2CF9AE}" pid="3" name="KSOProductBuildVer">
    <vt:lpwstr>2052-12.1.0.23542</vt:lpwstr>
  </property>
</Properties>
</file>