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林下经济验收表（林蜂） " sheetId="2" r:id="rId1"/>
    <sheet name="林下经济验收表（林药）" sheetId="8" r:id="rId2"/>
    <sheet name="林下经济验收表（林禽）" sheetId="9" r:id="rId3"/>
    <sheet name="林下经济验收表（原材料加工）" sheetId="10" r:id="rId4"/>
    <sheet name="汇总表（第六批）" sheetId="7" r:id="rId5"/>
  </sheets>
  <definedNames>
    <definedName name="_xlnm.Print_Titles" localSheetId="0">'林下经济验收表（林蜂）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<sst xmlns="http://schemas.openxmlformats.org/spreadsheetml/2006/main" count="155" uniqueCount="85">
  <si>
    <r>
      <rPr>
        <sz val="16"/>
        <color rgb="FF000000"/>
        <rFont val="方正小标宋简体"/>
        <charset val="134"/>
      </rPr>
      <t>彭阳县</t>
    </r>
    <r>
      <rPr>
        <u/>
        <sz val="16"/>
        <color rgb="FF000000"/>
        <rFont val="方正小标宋简体"/>
        <charset val="134"/>
      </rPr>
      <t xml:space="preserve"> 2025 </t>
    </r>
    <r>
      <rPr>
        <sz val="16"/>
        <color rgb="FF000000"/>
        <rFont val="方正小标宋简体"/>
        <charset val="134"/>
      </rPr>
      <t>年自治区财政林下经济补助资金项目林下养蜂（第六批）补助资金兑现公示表</t>
    </r>
  </si>
  <si>
    <t>项目实施单位：彭阳县林业和草原局                                                             单位：亩、箱、元/箱、元</t>
  </si>
  <si>
    <t>序
号</t>
  </si>
  <si>
    <t>经营主体名称</t>
  </si>
  <si>
    <t>项目实施地点</t>
  </si>
  <si>
    <t>利用林
地面积</t>
  </si>
  <si>
    <t>项目内容</t>
  </si>
  <si>
    <t>产业种类</t>
  </si>
  <si>
    <t>产业规模</t>
  </si>
  <si>
    <t>补助标准</t>
  </si>
  <si>
    <t>补助金额</t>
  </si>
  <si>
    <t>备注</t>
  </si>
  <si>
    <t>韩茂财</t>
  </si>
  <si>
    <t>孟塬乡草滩村</t>
  </si>
  <si>
    <t>林下养殖</t>
  </si>
  <si>
    <t>中华蜂</t>
  </si>
  <si>
    <t>陈克忠</t>
  </si>
  <si>
    <t>孟塬乡赵山庄村</t>
  </si>
  <si>
    <t>汪志东</t>
  </si>
  <si>
    <t>草庙乡草庙村</t>
  </si>
  <si>
    <t>薛建刚</t>
  </si>
  <si>
    <t>草庙乡牛湾村</t>
  </si>
  <si>
    <t>合计</t>
  </si>
  <si>
    <r>
      <rPr>
        <sz val="16"/>
        <color rgb="FF000000"/>
        <rFont val="方正小标宋简体"/>
        <charset val="134"/>
      </rPr>
      <t>彭阳县</t>
    </r>
    <r>
      <rPr>
        <u/>
        <sz val="16"/>
        <color rgb="FF000000"/>
        <rFont val="方正小标宋简体"/>
        <charset val="134"/>
      </rPr>
      <t xml:space="preserve">  2025  </t>
    </r>
    <r>
      <rPr>
        <sz val="16"/>
        <color rgb="FF000000"/>
        <rFont val="方正小标宋简体"/>
        <charset val="134"/>
      </rPr>
      <t>年自治区财政林下经济补助资金项目林下药材（第六批）补助资金兑现公示表</t>
    </r>
  </si>
  <si>
    <t xml:space="preserve">    项目实施单位： 彭阳县林业和草原局                                                         单位：亩、元/亩、元</t>
  </si>
  <si>
    <t>彭阳县孟塬乡椿树岔村股份经济合作社</t>
  </si>
  <si>
    <t>孟塬乡椿树岔村</t>
  </si>
  <si>
    <t>林下种植</t>
  </si>
  <si>
    <t>柴胡</t>
  </si>
  <si>
    <t>彭阳县孟塬乡草滩村股份经济合作社</t>
  </si>
  <si>
    <t>张志东</t>
  </si>
  <si>
    <t>草庙乡刘塬村</t>
  </si>
  <si>
    <t>彭阳县壹珍药业有限责任公司</t>
  </si>
  <si>
    <t>城阳乡城阳村</t>
  </si>
  <si>
    <t>彭阳县全丰种植专业合作社</t>
  </si>
  <si>
    <t>红河镇宽坪村</t>
  </si>
  <si>
    <t>板蓝根、柴胡</t>
  </si>
  <si>
    <t>彭阳县草庙乡包山村股份经济合作社</t>
  </si>
  <si>
    <t>草庙乡包山村</t>
  </si>
  <si>
    <r>
      <rPr>
        <sz val="16"/>
        <color rgb="FF000000"/>
        <rFont val="方正小标宋简体"/>
        <charset val="134"/>
      </rPr>
      <t>彭阳县</t>
    </r>
    <r>
      <rPr>
        <u/>
        <sz val="16"/>
        <color rgb="FF000000"/>
        <rFont val="方正小标宋简体"/>
        <charset val="134"/>
      </rPr>
      <t xml:space="preserve">  2025  </t>
    </r>
    <r>
      <rPr>
        <sz val="16"/>
        <color rgb="FF000000"/>
        <rFont val="方正小标宋简体"/>
        <charset val="134"/>
      </rPr>
      <t>年自治区财政林下经济补助资金项目林下养鸡（第六批）补助资金兑现公示表</t>
    </r>
  </si>
  <si>
    <t>彭阳县益斌园农畜综合开发有限责任公司</t>
  </si>
  <si>
    <t>冯庄乡茨湾村</t>
  </si>
  <si>
    <t>月子鸡</t>
  </si>
  <si>
    <r>
      <rPr>
        <sz val="16"/>
        <color rgb="FF000000"/>
        <rFont val="方正小标宋简体"/>
        <charset val="134"/>
      </rPr>
      <t>彭阳县</t>
    </r>
    <r>
      <rPr>
        <u/>
        <sz val="16"/>
        <color rgb="FF000000"/>
        <rFont val="方正小标宋简体"/>
        <charset val="134"/>
      </rPr>
      <t xml:space="preserve">  2025  </t>
    </r>
    <r>
      <rPr>
        <sz val="16"/>
        <color rgb="FF000000"/>
        <rFont val="方正小标宋简体"/>
        <charset val="134"/>
      </rPr>
      <t>年自治区财政林下经济补助资金项目（林下原材料加工）补助资金兑现公示表</t>
    </r>
  </si>
  <si>
    <t xml:space="preserve">    项目实施单位： 彭阳县林业和草原局                                                         单位：亩、吨、元/吨、元</t>
  </si>
  <si>
    <t>加工量</t>
  </si>
  <si>
    <t>补助量</t>
  </si>
  <si>
    <t>宁夏云雾山果品开发有限责任公司</t>
  </si>
  <si>
    <t>南门工业园区</t>
  </si>
  <si>
    <t>林产品采集加工</t>
  </si>
  <si>
    <t>果脯、杏条、果糕等加工</t>
  </si>
  <si>
    <t>城阳乡街道</t>
  </si>
  <si>
    <t>山桃仁、山杏仁加工，中药材切片等</t>
  </si>
  <si>
    <t>彭阳县正华商贸有限公司</t>
  </si>
  <si>
    <t>白阳镇杜家沟建材园</t>
  </si>
  <si>
    <t>山桃仁、山杏仁加工等</t>
  </si>
  <si>
    <t>彭阳县晟曼饲草加工专业合作社</t>
  </si>
  <si>
    <t>草庙乡街道/曹川村文化广场</t>
  </si>
  <si>
    <t>彭阳县进博商贸有限公司</t>
  </si>
  <si>
    <t>冯庄乡小湾村</t>
  </si>
  <si>
    <t>彭阳县强明农机机械服务有限公司</t>
  </si>
  <si>
    <t>新集乡街道</t>
  </si>
  <si>
    <t>彭阳县牛马家庭牧场</t>
  </si>
  <si>
    <t>草庙乡草庙村庙壕队</t>
  </si>
  <si>
    <t>彭阳县嘉昇农资专业合作社</t>
  </si>
  <si>
    <t>草庙乡街道</t>
  </si>
  <si>
    <t>彭阳县利康药业有限公司</t>
  </si>
  <si>
    <t>白阳镇陡坡村</t>
  </si>
  <si>
    <t>彭阳县2025年自治区财政林下经济补助资金项目（第六批）补助资金兑现公示汇总表</t>
  </si>
  <si>
    <t>项目实施单位：彭阳县林业和草原局</t>
  </si>
  <si>
    <t xml:space="preserve">        单位：万亩、万元、万箱、万只、万吨</t>
  </si>
  <si>
    <t>序号</t>
  </si>
  <si>
    <t>2025年自治区财政林下经济补助资金项目</t>
  </si>
  <si>
    <t>林下种植业</t>
  </si>
  <si>
    <t>林下养殖业</t>
  </si>
  <si>
    <t>林产品采集加工利用</t>
  </si>
  <si>
    <t>以奖代补</t>
  </si>
  <si>
    <t>林下药材种植面积</t>
  </si>
  <si>
    <t>林下养蜂数量</t>
  </si>
  <si>
    <t>林下养鸡数量</t>
  </si>
  <si>
    <t>林下原材料加工</t>
  </si>
  <si>
    <t>自治区重点龙头企业</t>
  </si>
  <si>
    <t>自治区林下经济示范基地</t>
  </si>
  <si>
    <t>林下经济品牌培育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</si>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</sst>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color rgb="FF000000"/>
      <name val="方正小标宋简体"/>
      <charset val="134"/>
    </font>
    <font>
      <sz val="16"/>
      <color indexed="8"/>
      <name val="方正小标宋简体"/>
      <charset val="134"/>
    </font>
    <font>
      <sz val="12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黑体"/>
      <charset val="134"/>
    </font>
    <font>
      <sz val="20"/>
      <color indexed="8"/>
      <name val="方正小标宋简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A1" sqref="A1:J1"/>
    </sheetView>
  </sheetViews>
  <sheetFormatPr defaultColWidth="9" defaultRowHeight="14.25"/>
  <cols>
    <col min="1" max="1" width="11.25" customWidth="1"/>
    <col min="2" max="2" width="26.5" customWidth="1"/>
    <col min="3" max="3" width="15.125" customWidth="1"/>
    <col min="4" max="4" width="7.875" customWidth="1"/>
    <col min="5" max="9" width="12.625" customWidth="1"/>
    <col min="10" max="10" width="12.25" customWidth="1"/>
  </cols>
  <sheetData>
    <row r="1" ht="47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7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63" customHeight="1" spans="1:10">
      <c r="A3" s="13" t="s">
        <v>2</v>
      </c>
      <c r="B3" s="14" t="s">
        <v>3</v>
      </c>
      <c r="C3" s="14" t="s">
        <v>4</v>
      </c>
      <c r="D3" s="26" t="s">
        <v>5</v>
      </c>
      <c r="E3" s="15" t="s">
        <v>6</v>
      </c>
      <c r="F3" s="26" t="s">
        <v>7</v>
      </c>
      <c r="G3" s="26" t="s">
        <v>8</v>
      </c>
      <c r="H3" s="27" t="s">
        <v>9</v>
      </c>
      <c r="I3" s="27" t="s">
        <v>10</v>
      </c>
      <c r="J3" s="14" t="s">
        <v>11</v>
      </c>
    </row>
    <row r="4" ht="39" customHeight="1" spans="1:11">
      <c r="A4" s="16">
        <v>1</v>
      </c>
      <c r="B4" s="32" t="s">
        <v>12</v>
      </c>
      <c r="C4" s="17" t="s">
        <v>13</v>
      </c>
      <c r="D4" s="23">
        <v>100</v>
      </c>
      <c r="E4" s="18" t="s">
        <v>14</v>
      </c>
      <c r="F4" s="23" t="s">
        <v>15</v>
      </c>
      <c r="G4" s="23">
        <v>75</v>
      </c>
      <c r="H4" s="23">
        <v>100</v>
      </c>
      <c r="I4" s="23">
        <f>G4*H4</f>
        <v>7500</v>
      </c>
      <c r="J4" s="17"/>
      <c r="K4" s="34"/>
    </row>
    <row r="5" customFormat="1" ht="39" customHeight="1" spans="1:10">
      <c r="A5" s="16">
        <v>2</v>
      </c>
      <c r="B5" s="32" t="s">
        <v>16</v>
      </c>
      <c r="C5" s="17" t="s">
        <v>17</v>
      </c>
      <c r="D5" s="23">
        <v>100</v>
      </c>
      <c r="E5" s="18" t="s">
        <v>14</v>
      </c>
      <c r="F5" s="23" t="s">
        <v>15</v>
      </c>
      <c r="G5" s="23">
        <v>48</v>
      </c>
      <c r="H5" s="23">
        <v>100</v>
      </c>
      <c r="I5" s="23">
        <f>G5*H5</f>
        <v>4800</v>
      </c>
      <c r="J5" s="17"/>
    </row>
    <row r="6" s="8" customFormat="1" ht="39" customHeight="1" spans="1:10">
      <c r="A6" s="16">
        <v>3</v>
      </c>
      <c r="B6" s="32" t="s">
        <v>18</v>
      </c>
      <c r="C6" s="17" t="s">
        <v>19</v>
      </c>
      <c r="D6" s="23">
        <v>100</v>
      </c>
      <c r="E6" s="18" t="s">
        <v>14</v>
      </c>
      <c r="F6" s="23" t="s">
        <v>15</v>
      </c>
      <c r="G6" s="23">
        <v>57</v>
      </c>
      <c r="H6" s="23">
        <v>100</v>
      </c>
      <c r="I6" s="23">
        <f>G6*H6</f>
        <v>5700</v>
      </c>
      <c r="J6" s="17"/>
    </row>
    <row r="7" s="8" customFormat="1" ht="39" customHeight="1" spans="1:10">
      <c r="A7" s="16">
        <v>4</v>
      </c>
      <c r="B7" s="32" t="s">
        <v>20</v>
      </c>
      <c r="C7" s="17" t="s">
        <v>21</v>
      </c>
      <c r="D7" s="23">
        <v>50</v>
      </c>
      <c r="E7" s="18" t="s">
        <v>14</v>
      </c>
      <c r="F7" s="23" t="s">
        <v>15</v>
      </c>
      <c r="G7" s="23">
        <v>52</v>
      </c>
      <c r="H7" s="23">
        <v>100</v>
      </c>
      <c r="I7" s="23">
        <f>G7*H7</f>
        <v>5200</v>
      </c>
      <c r="J7" s="23"/>
    </row>
    <row r="8" s="8" customFormat="1" ht="39" customHeight="1" spans="1:10">
      <c r="A8" s="21" t="s">
        <v>22</v>
      </c>
      <c r="B8" s="21"/>
      <c r="C8" s="22"/>
      <c r="D8" s="17">
        <f>SUM(D4:D7)</f>
        <v>350</v>
      </c>
      <c r="E8" s="33"/>
      <c r="F8" s="33"/>
      <c r="G8" s="17">
        <f>SUM(G4:G7)</f>
        <v>232</v>
      </c>
      <c r="H8" s="17">
        <v>100</v>
      </c>
      <c r="I8" s="17">
        <f>SUM(I4:I7)</f>
        <v>23200</v>
      </c>
      <c r="J8" s="23"/>
    </row>
    <row r="9" s="8" customFormat="1" ht="63" customHeight="1" spans="1:10">
      <c r="A9" s="24"/>
      <c r="B9" s="24"/>
      <c r="C9" s="25"/>
      <c r="D9" s="24"/>
      <c r="E9" s="24"/>
      <c r="F9" s="24"/>
      <c r="G9" s="29"/>
      <c r="H9" s="29"/>
      <c r="I9" s="29"/>
      <c r="J9" s="29"/>
    </row>
    <row r="10" s="8" customFormat="1" ht="21.75" customHeight="1"/>
    <row r="11" s="8" customFormat="1" ht="12" customHeight="1"/>
    <row r="12" s="8" customFormat="1" ht="21.75" customHeight="1"/>
    <row r="13" s="8" customFormat="1" ht="24" customHeight="1"/>
    <row r="14" s="8" customFormat="1" ht="23.25" customHeight="1"/>
    <row r="15" s="8" customFormat="1" ht="23.25" customHeight="1"/>
    <row r="16" s="8" customFormat="1" ht="23.25" customHeight="1"/>
    <row r="17" s="8" customFormat="1" ht="23.25" customHeight="1"/>
    <row r="18" s="8" customFormat="1" ht="23.25" customHeight="1"/>
    <row r="19" s="8" customFormat="1" ht="23.25" customHeight="1"/>
    <row r="20" s="8" customFormat="1" ht="23.25" customHeight="1"/>
    <row r="21" s="8" customFormat="1" ht="23.25" customHeight="1"/>
    <row r="22" s="8" customFormat="1" ht="23.25" customHeight="1"/>
    <row r="23" s="8" customFormat="1" ht="23.25" customHeight="1"/>
    <row r="24" s="8" customFormat="1" ht="23.25" customHeight="1"/>
    <row r="25" s="8" customFormat="1" ht="23.25" customHeight="1"/>
    <row r="26" s="8" customFormat="1" ht="23.25" customHeight="1"/>
    <row r="27" s="8" customFormat="1" ht="23.25" customHeight="1"/>
    <row r="28" s="8" customFormat="1" ht="23.25" customHeight="1"/>
    <row r="29" s="7" customFormat="1" ht="20.25" customHeight="1"/>
    <row r="31" spans="1:1">
      <c r="A31" s="8"/>
    </row>
    <row r="32" spans="1:1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</sheetData>
  <mergeCells count="4">
    <mergeCell ref="A1:J1"/>
    <mergeCell ref="A2:J2"/>
    <mergeCell ref="A8:B8"/>
    <mergeCell ref="G9:J9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D8" sqref="D8"/>
    </sheetView>
  </sheetViews>
  <sheetFormatPr defaultColWidth="9" defaultRowHeight="14.25"/>
  <cols>
    <col min="1" max="1" width="8.875" customWidth="1"/>
    <col min="2" max="2" width="28.625" customWidth="1"/>
    <col min="3" max="3" width="15.125" customWidth="1"/>
    <col min="4" max="4" width="8.875" customWidth="1"/>
    <col min="5" max="5" width="9.925" customWidth="1"/>
    <col min="6" max="6" width="12.375" customWidth="1"/>
    <col min="7" max="9" width="9.925" customWidth="1"/>
    <col min="10" max="10" width="15.125" customWidth="1"/>
  </cols>
  <sheetData>
    <row r="1" ht="41" customHeight="1" spans="1:10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0"/>
    </row>
    <row r="2" s="7" customFormat="1" ht="39" customHeight="1" spans="1:10">
      <c r="A2" s="11" t="s">
        <v>24</v>
      </c>
      <c r="B2" s="12"/>
      <c r="C2" s="12"/>
      <c r="D2" s="12"/>
      <c r="E2" s="12"/>
      <c r="F2" s="12"/>
      <c r="G2" s="12"/>
      <c r="H2" s="12"/>
      <c r="I2" s="12"/>
      <c r="J2" s="12"/>
    </row>
    <row r="3" ht="57" customHeight="1" spans="1:10">
      <c r="A3" s="13" t="s">
        <v>2</v>
      </c>
      <c r="B3" s="14" t="s">
        <v>3</v>
      </c>
      <c r="C3" s="14" t="s">
        <v>4</v>
      </c>
      <c r="D3" s="26" t="s">
        <v>5</v>
      </c>
      <c r="E3" s="15" t="s">
        <v>6</v>
      </c>
      <c r="F3" s="26" t="s">
        <v>7</v>
      </c>
      <c r="G3" s="26" t="s">
        <v>8</v>
      </c>
      <c r="H3" s="27" t="s">
        <v>9</v>
      </c>
      <c r="I3" s="27" t="s">
        <v>10</v>
      </c>
      <c r="J3" s="14" t="s">
        <v>11</v>
      </c>
    </row>
    <row r="4" ht="45" customHeight="1" spans="1:10">
      <c r="A4" s="16">
        <v>1</v>
      </c>
      <c r="B4" s="17" t="s">
        <v>25</v>
      </c>
      <c r="C4" s="17" t="s">
        <v>26</v>
      </c>
      <c r="D4" s="23">
        <v>1000</v>
      </c>
      <c r="E4" s="18" t="s">
        <v>27</v>
      </c>
      <c r="F4" s="23" t="s">
        <v>28</v>
      </c>
      <c r="G4" s="23">
        <v>818</v>
      </c>
      <c r="H4" s="23">
        <v>100</v>
      </c>
      <c r="I4" s="23">
        <f t="shared" ref="I4:I9" si="0">G4*H4</f>
        <v>81800</v>
      </c>
      <c r="J4" s="23"/>
    </row>
    <row r="5" customFormat="1" ht="45" customHeight="1" spans="1:10">
      <c r="A5" s="16">
        <v>2</v>
      </c>
      <c r="B5" s="17" t="s">
        <v>29</v>
      </c>
      <c r="C5" s="17" t="s">
        <v>13</v>
      </c>
      <c r="D5" s="23">
        <v>1000</v>
      </c>
      <c r="E5" s="18" t="s">
        <v>27</v>
      </c>
      <c r="F5" s="23" t="s">
        <v>28</v>
      </c>
      <c r="G5" s="23">
        <v>930</v>
      </c>
      <c r="H5" s="23">
        <v>100</v>
      </c>
      <c r="I5" s="23">
        <f t="shared" si="0"/>
        <v>93000</v>
      </c>
      <c r="J5" s="23"/>
    </row>
    <row r="6" customFormat="1" ht="45" customHeight="1" spans="1:10">
      <c r="A6" s="16">
        <v>3</v>
      </c>
      <c r="B6" s="17" t="s">
        <v>30</v>
      </c>
      <c r="C6" s="17" t="s">
        <v>31</v>
      </c>
      <c r="D6" s="23">
        <v>976</v>
      </c>
      <c r="E6" s="18" t="s">
        <v>27</v>
      </c>
      <c r="F6" s="23" t="s">
        <v>28</v>
      </c>
      <c r="G6" s="23">
        <v>807</v>
      </c>
      <c r="H6" s="23">
        <v>100</v>
      </c>
      <c r="I6" s="23">
        <f t="shared" si="0"/>
        <v>80700</v>
      </c>
      <c r="J6" s="23"/>
    </row>
    <row r="7" customFormat="1" ht="45" customHeight="1" spans="1:10">
      <c r="A7" s="16">
        <v>4</v>
      </c>
      <c r="B7" s="17" t="s">
        <v>32</v>
      </c>
      <c r="C7" s="17" t="s">
        <v>33</v>
      </c>
      <c r="D7" s="23">
        <v>1088.7</v>
      </c>
      <c r="E7" s="18" t="s">
        <v>27</v>
      </c>
      <c r="F7" s="23" t="s">
        <v>28</v>
      </c>
      <c r="G7" s="23">
        <v>925</v>
      </c>
      <c r="H7" s="23">
        <v>100</v>
      </c>
      <c r="I7" s="23">
        <f t="shared" si="0"/>
        <v>92500</v>
      </c>
      <c r="J7" s="23"/>
    </row>
    <row r="8" customFormat="1" ht="45" customHeight="1" spans="1:10">
      <c r="A8" s="16">
        <v>5</v>
      </c>
      <c r="B8" s="17" t="s">
        <v>34</v>
      </c>
      <c r="C8" s="17" t="s">
        <v>35</v>
      </c>
      <c r="D8" s="23">
        <v>1343</v>
      </c>
      <c r="E8" s="18" t="s">
        <v>27</v>
      </c>
      <c r="F8" s="23" t="s">
        <v>36</v>
      </c>
      <c r="G8" s="23">
        <v>806</v>
      </c>
      <c r="H8" s="23">
        <v>100</v>
      </c>
      <c r="I8" s="23">
        <f t="shared" si="0"/>
        <v>80600</v>
      </c>
      <c r="J8" s="23"/>
    </row>
    <row r="9" customFormat="1" ht="45" customHeight="1" spans="1:10">
      <c r="A9" s="16">
        <v>6</v>
      </c>
      <c r="B9" s="17" t="s">
        <v>37</v>
      </c>
      <c r="C9" s="17" t="s">
        <v>38</v>
      </c>
      <c r="D9" s="23">
        <v>850</v>
      </c>
      <c r="E9" s="18" t="s">
        <v>27</v>
      </c>
      <c r="F9" s="23" t="s">
        <v>28</v>
      </c>
      <c r="G9" s="23">
        <v>782</v>
      </c>
      <c r="H9" s="23">
        <v>100</v>
      </c>
      <c r="I9" s="23">
        <f t="shared" si="0"/>
        <v>78200</v>
      </c>
      <c r="J9" s="23"/>
    </row>
    <row r="10" s="8" customFormat="1" ht="45" customHeight="1" spans="1:10">
      <c r="A10" s="21" t="s">
        <v>22</v>
      </c>
      <c r="B10" s="21"/>
      <c r="C10" s="22"/>
      <c r="D10" s="23">
        <f>SUM(D4:D9)</f>
        <v>6257.7</v>
      </c>
      <c r="E10" s="23"/>
      <c r="F10" s="23"/>
      <c r="G10" s="23">
        <f>SUM(G4:G9)</f>
        <v>5068</v>
      </c>
      <c r="H10" s="23">
        <v>100</v>
      </c>
      <c r="I10" s="23">
        <f>SUM(I4:I9)</f>
        <v>506800</v>
      </c>
      <c r="J10" s="23"/>
    </row>
    <row r="11" s="8" customFormat="1" ht="21.75" customHeight="1"/>
    <row r="12" s="8" customFormat="1" ht="12" customHeight="1"/>
    <row r="13" s="8" customFormat="1" ht="21.75" customHeight="1"/>
    <row r="14" s="8" customFormat="1" ht="24" customHeight="1"/>
    <row r="15" s="8" customFormat="1" ht="23.25" customHeight="1"/>
    <row r="16" s="8" customFormat="1" ht="23.25" customHeight="1"/>
    <row r="17" s="8" customFormat="1" ht="23.25" customHeight="1"/>
    <row r="18" s="8" customFormat="1" ht="23.25" customHeight="1"/>
    <row r="19" s="8" customFormat="1" ht="23.25" customHeight="1"/>
    <row r="20" s="8" customFormat="1" ht="23.25" customHeight="1"/>
    <row r="21" s="8" customFormat="1" ht="23.25" customHeight="1"/>
    <row r="22" s="8" customFormat="1" ht="23.25" customHeight="1"/>
    <row r="23" s="8" customFormat="1" ht="23.25" customHeight="1"/>
    <row r="24" s="8" customFormat="1" ht="23.25" customHeight="1"/>
    <row r="25" s="8" customFormat="1" ht="23.25" customHeight="1"/>
    <row r="26" s="8" customFormat="1" ht="23.25" customHeight="1"/>
    <row r="27" s="8" customFormat="1" ht="23.25" customHeight="1"/>
    <row r="28" s="8" customFormat="1" ht="23.25" customHeight="1"/>
    <row r="29" s="8" customFormat="1" ht="23.25" customHeight="1"/>
    <row r="30" s="7" customFormat="1" ht="20.25" customHeight="1"/>
    <row r="32" spans="1:1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</sheetData>
  <mergeCells count="3">
    <mergeCell ref="A1:J1"/>
    <mergeCell ref="A2:J2"/>
    <mergeCell ref="A10:B10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  <ignoredErrors>
    <ignoredError sqref="I8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A2" sqref="A2:J2"/>
    </sheetView>
  </sheetViews>
  <sheetFormatPr defaultColWidth="9" defaultRowHeight="14.25"/>
  <cols>
    <col min="1" max="1" width="10.25" customWidth="1"/>
    <col min="2" max="2" width="30.5" customWidth="1"/>
    <col min="3" max="3" width="15.125" customWidth="1"/>
    <col min="4" max="4" width="7.875" customWidth="1"/>
    <col min="5" max="5" width="9.925" customWidth="1"/>
    <col min="6" max="6" width="12.375" customWidth="1"/>
    <col min="7" max="9" width="9.925" customWidth="1"/>
    <col min="10" max="10" width="15.875" customWidth="1"/>
  </cols>
  <sheetData>
    <row r="1" ht="24" customHeight="1" spans="1:10">
      <c r="A1" s="30"/>
      <c r="B1" s="31"/>
      <c r="C1" s="31"/>
      <c r="D1" s="31"/>
      <c r="E1" s="31"/>
      <c r="F1" s="31"/>
      <c r="G1" s="31"/>
      <c r="H1" s="31"/>
      <c r="I1" s="31"/>
      <c r="J1" s="31"/>
    </row>
    <row r="2" ht="41" customHeight="1" spans="1:10">
      <c r="A2" s="9" t="s">
        <v>39</v>
      </c>
      <c r="B2" s="10"/>
      <c r="C2" s="10"/>
      <c r="D2" s="10"/>
      <c r="E2" s="10"/>
      <c r="F2" s="10"/>
      <c r="G2" s="10"/>
      <c r="H2" s="10"/>
      <c r="I2" s="10"/>
      <c r="J2" s="10"/>
    </row>
    <row r="3" s="7" customFormat="1" ht="39" customHeight="1" spans="1:10">
      <c r="A3" s="11" t="s">
        <v>24</v>
      </c>
      <c r="B3" s="12"/>
      <c r="C3" s="12"/>
      <c r="D3" s="12"/>
      <c r="E3" s="12"/>
      <c r="F3" s="12"/>
      <c r="G3" s="12"/>
      <c r="H3" s="12"/>
      <c r="I3" s="12"/>
      <c r="J3" s="12"/>
    </row>
    <row r="4" ht="57" customHeight="1" spans="1:10">
      <c r="A4" s="13" t="s">
        <v>2</v>
      </c>
      <c r="B4" s="14" t="s">
        <v>3</v>
      </c>
      <c r="C4" s="14" t="s">
        <v>4</v>
      </c>
      <c r="D4" s="26" t="s">
        <v>5</v>
      </c>
      <c r="E4" s="15" t="s">
        <v>6</v>
      </c>
      <c r="F4" s="26" t="s">
        <v>7</v>
      </c>
      <c r="G4" s="26" t="s">
        <v>8</v>
      </c>
      <c r="H4" s="27" t="s">
        <v>9</v>
      </c>
      <c r="I4" s="27" t="s">
        <v>10</v>
      </c>
      <c r="J4" s="14" t="s">
        <v>11</v>
      </c>
    </row>
    <row r="5" ht="57" customHeight="1" spans="1:10">
      <c r="A5" s="16">
        <v>1</v>
      </c>
      <c r="B5" s="17" t="s">
        <v>40</v>
      </c>
      <c r="C5" s="17" t="s">
        <v>41</v>
      </c>
      <c r="D5" s="23">
        <v>160</v>
      </c>
      <c r="E5" s="18" t="s">
        <v>14</v>
      </c>
      <c r="F5" s="23" t="s">
        <v>42</v>
      </c>
      <c r="G5" s="23">
        <v>6142</v>
      </c>
      <c r="H5" s="23">
        <v>3</v>
      </c>
      <c r="I5" s="23">
        <f>G5*H5</f>
        <v>18426</v>
      </c>
      <c r="J5" s="23"/>
    </row>
    <row r="6" s="8" customFormat="1" ht="57" customHeight="1" spans="1:10">
      <c r="A6" s="21" t="s">
        <v>22</v>
      </c>
      <c r="B6" s="21"/>
      <c r="C6" s="22"/>
      <c r="D6" s="23">
        <f>SUM(D5:D5)</f>
        <v>160</v>
      </c>
      <c r="E6" s="23"/>
      <c r="F6" s="23"/>
      <c r="G6" s="23">
        <f>SUM(G5:G5)</f>
        <v>6142</v>
      </c>
      <c r="H6" s="23">
        <v>3</v>
      </c>
      <c r="I6" s="23">
        <f>SUM(I5:I5)</f>
        <v>18426</v>
      </c>
      <c r="J6" s="23"/>
    </row>
    <row r="7" s="8" customFormat="1" ht="39" customHeight="1" spans="1:10">
      <c r="A7" s="24"/>
      <c r="B7" s="24"/>
      <c r="C7" s="25"/>
      <c r="D7" s="24"/>
      <c r="E7" s="24"/>
      <c r="F7" s="24"/>
      <c r="G7" s="29"/>
      <c r="H7" s="29"/>
      <c r="I7" s="29"/>
      <c r="J7" s="29"/>
    </row>
    <row r="8" s="8" customFormat="1" ht="21.75" customHeight="1"/>
    <row r="9" s="8" customFormat="1" ht="12" customHeight="1"/>
    <row r="10" s="8" customFormat="1" ht="21.75" customHeight="1"/>
    <row r="11" s="8" customFormat="1" ht="24" customHeight="1"/>
    <row r="12" s="8" customFormat="1" ht="23.25" customHeight="1"/>
    <row r="13" s="8" customFormat="1" ht="23.25" customHeight="1"/>
    <row r="14" s="8" customFormat="1" ht="23.25" customHeight="1"/>
    <row r="15" s="8" customFormat="1" ht="23.25" customHeight="1"/>
    <row r="16" s="8" customFormat="1" ht="23.25" customHeight="1"/>
    <row r="17" s="8" customFormat="1" ht="23.25" customHeight="1"/>
    <row r="18" s="8" customFormat="1" ht="23.25" customHeight="1"/>
    <row r="19" s="8" customFormat="1" ht="23.25" customHeight="1"/>
    <row r="20" s="8" customFormat="1" ht="23.25" customHeight="1"/>
    <row r="21" s="8" customFormat="1" ht="23.25" customHeight="1"/>
    <row r="22" s="8" customFormat="1" ht="23.25" customHeight="1"/>
    <row r="23" s="8" customFormat="1" ht="23.25" customHeight="1"/>
    <row r="24" s="8" customFormat="1" ht="23.25" customHeight="1"/>
    <row r="25" s="8" customFormat="1" ht="23.25" customHeight="1"/>
    <row r="26" s="8" customFormat="1" ht="23.25" customHeight="1"/>
    <row r="27" s="7" customFormat="1" ht="20.25" customHeight="1"/>
    <row r="29" spans="1:1">
      <c r="A29" s="8"/>
    </row>
    <row r="30" spans="1:1">
      <c r="A30" s="8"/>
    </row>
    <row r="31" spans="1:1">
      <c r="A31" s="8"/>
    </row>
    <row r="32" spans="1:1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</sheetData>
  <mergeCells count="5">
    <mergeCell ref="A1:J1"/>
    <mergeCell ref="A2:J2"/>
    <mergeCell ref="A3:J3"/>
    <mergeCell ref="A6:B6"/>
    <mergeCell ref="G7:J7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H8" sqref="H8"/>
    </sheetView>
  </sheetViews>
  <sheetFormatPr defaultColWidth="9" defaultRowHeight="14.25"/>
  <cols>
    <col min="1" max="1" width="7.875" customWidth="1"/>
    <col min="2" max="2" width="26.5083333333333" customWidth="1"/>
    <col min="3" max="3" width="19.25" customWidth="1"/>
    <col min="4" max="4" width="9.925" customWidth="1"/>
    <col min="5" max="5" width="15.125" customWidth="1"/>
    <col min="6" max="9" width="9.925" customWidth="1"/>
    <col min="10" max="10" width="13.625" customWidth="1"/>
    <col min="13" max="13" width="9.375"/>
    <col min="16" max="16" width="11.5"/>
  </cols>
  <sheetData>
    <row r="1" ht="29" customHeight="1" spans="1:10">
      <c r="A1" s="9" t="s">
        <v>43</v>
      </c>
      <c r="B1" s="10"/>
      <c r="C1" s="10"/>
      <c r="D1" s="10"/>
      <c r="E1" s="10"/>
      <c r="F1" s="10"/>
      <c r="G1" s="10"/>
      <c r="H1" s="10"/>
      <c r="I1" s="10"/>
      <c r="J1" s="10"/>
    </row>
    <row r="2" s="7" customFormat="1" ht="27" customHeight="1" spans="1:10">
      <c r="A2" s="11" t="s">
        <v>44</v>
      </c>
      <c r="B2" s="12"/>
      <c r="C2" s="12"/>
      <c r="D2" s="12"/>
      <c r="E2" s="12"/>
      <c r="F2" s="12"/>
      <c r="G2" s="12"/>
      <c r="H2" s="12"/>
      <c r="I2" s="12"/>
      <c r="J2" s="12"/>
    </row>
    <row r="3" ht="36" customHeight="1" spans="1:10">
      <c r="A3" s="13" t="s">
        <v>2</v>
      </c>
      <c r="B3" s="14" t="s">
        <v>3</v>
      </c>
      <c r="C3" s="14" t="s">
        <v>4</v>
      </c>
      <c r="D3" s="15" t="s">
        <v>6</v>
      </c>
      <c r="E3" s="26" t="s">
        <v>7</v>
      </c>
      <c r="F3" s="26" t="s">
        <v>45</v>
      </c>
      <c r="G3" s="26" t="s">
        <v>46</v>
      </c>
      <c r="H3" s="27" t="s">
        <v>9</v>
      </c>
      <c r="I3" s="27" t="s">
        <v>10</v>
      </c>
      <c r="J3" s="14" t="s">
        <v>11</v>
      </c>
    </row>
    <row r="4" ht="36" customHeight="1" spans="1:10">
      <c r="A4" s="16">
        <v>1</v>
      </c>
      <c r="B4" s="17" t="s">
        <v>47</v>
      </c>
      <c r="C4" s="17" t="s">
        <v>48</v>
      </c>
      <c r="D4" s="18" t="s">
        <v>49</v>
      </c>
      <c r="E4" s="17" t="s">
        <v>50</v>
      </c>
      <c r="F4" s="28">
        <v>1063</v>
      </c>
      <c r="G4" s="28">
        <v>846</v>
      </c>
      <c r="H4" s="23">
        <v>100</v>
      </c>
      <c r="I4" s="23">
        <f>G4*H4</f>
        <v>84600</v>
      </c>
      <c r="J4" s="23"/>
    </row>
    <row r="5" customFormat="1" ht="36" customHeight="1" spans="1:10">
      <c r="A5" s="16">
        <v>2</v>
      </c>
      <c r="B5" s="17" t="s">
        <v>32</v>
      </c>
      <c r="C5" s="17" t="s">
        <v>51</v>
      </c>
      <c r="D5" s="18" t="s">
        <v>49</v>
      </c>
      <c r="E5" s="17" t="s">
        <v>52</v>
      </c>
      <c r="F5" s="23">
        <v>2312</v>
      </c>
      <c r="G5" s="23">
        <v>1840</v>
      </c>
      <c r="H5" s="23">
        <v>100</v>
      </c>
      <c r="I5" s="23">
        <f t="shared" ref="I5:I12" si="0">G5*H5</f>
        <v>184000</v>
      </c>
      <c r="J5" s="23"/>
    </row>
    <row r="6" customFormat="1" ht="36" customHeight="1" spans="1:10">
      <c r="A6" s="16">
        <v>3</v>
      </c>
      <c r="B6" s="17" t="s">
        <v>53</v>
      </c>
      <c r="C6" s="17" t="s">
        <v>54</v>
      </c>
      <c r="D6" s="18" t="s">
        <v>49</v>
      </c>
      <c r="E6" s="17" t="s">
        <v>55</v>
      </c>
      <c r="F6" s="23">
        <v>1159</v>
      </c>
      <c r="G6" s="23">
        <v>922</v>
      </c>
      <c r="H6" s="23">
        <v>100</v>
      </c>
      <c r="I6" s="23">
        <f t="shared" si="0"/>
        <v>92200</v>
      </c>
      <c r="J6" s="23"/>
    </row>
    <row r="7" customFormat="1" ht="36" customHeight="1" spans="1:10">
      <c r="A7" s="16">
        <v>4</v>
      </c>
      <c r="B7" s="17" t="s">
        <v>56</v>
      </c>
      <c r="C7" s="17" t="s">
        <v>57</v>
      </c>
      <c r="D7" s="18" t="s">
        <v>49</v>
      </c>
      <c r="E7" s="17" t="s">
        <v>55</v>
      </c>
      <c r="F7" s="23">
        <v>1193</v>
      </c>
      <c r="G7" s="23">
        <v>949</v>
      </c>
      <c r="H7" s="23">
        <v>100</v>
      </c>
      <c r="I7" s="23">
        <f t="shared" si="0"/>
        <v>94900</v>
      </c>
      <c r="J7" s="23"/>
    </row>
    <row r="8" customFormat="1" ht="36" customHeight="1" spans="1:10">
      <c r="A8" s="16">
        <v>5</v>
      </c>
      <c r="B8" s="17" t="s">
        <v>58</v>
      </c>
      <c r="C8" s="17" t="s">
        <v>59</v>
      </c>
      <c r="D8" s="18" t="s">
        <v>49</v>
      </c>
      <c r="E8" s="17" t="s">
        <v>55</v>
      </c>
      <c r="F8" s="28">
        <v>1280</v>
      </c>
      <c r="G8" s="28">
        <v>1018</v>
      </c>
      <c r="H8" s="23">
        <v>100</v>
      </c>
      <c r="I8" s="23">
        <f t="shared" si="0"/>
        <v>101800</v>
      </c>
      <c r="J8" s="23"/>
    </row>
    <row r="9" customFormat="1" ht="36" customHeight="1" spans="1:10">
      <c r="A9" s="16">
        <v>6</v>
      </c>
      <c r="B9" s="17" t="s">
        <v>60</v>
      </c>
      <c r="C9" s="17" t="s">
        <v>61</v>
      </c>
      <c r="D9" s="18" t="s">
        <v>49</v>
      </c>
      <c r="E9" s="17" t="s">
        <v>55</v>
      </c>
      <c r="F9" s="23">
        <v>1350</v>
      </c>
      <c r="G9" s="23">
        <v>1074</v>
      </c>
      <c r="H9" s="23">
        <v>100</v>
      </c>
      <c r="I9" s="23">
        <f t="shared" si="0"/>
        <v>107400</v>
      </c>
      <c r="J9" s="23"/>
    </row>
    <row r="10" customFormat="1" ht="36" customHeight="1" spans="1:10">
      <c r="A10" s="16">
        <v>7</v>
      </c>
      <c r="B10" s="17" t="s">
        <v>62</v>
      </c>
      <c r="C10" s="17" t="s">
        <v>63</v>
      </c>
      <c r="D10" s="18" t="s">
        <v>49</v>
      </c>
      <c r="E10" s="17" t="s">
        <v>55</v>
      </c>
      <c r="F10" s="23">
        <v>890</v>
      </c>
      <c r="G10" s="23">
        <v>708</v>
      </c>
      <c r="H10" s="23">
        <v>100</v>
      </c>
      <c r="I10" s="23">
        <f t="shared" si="0"/>
        <v>70800</v>
      </c>
      <c r="J10" s="23"/>
    </row>
    <row r="11" customFormat="1" ht="36" customHeight="1" spans="1:10">
      <c r="A11" s="16">
        <v>8</v>
      </c>
      <c r="B11" s="17" t="s">
        <v>64</v>
      </c>
      <c r="C11" s="17" t="s">
        <v>65</v>
      </c>
      <c r="D11" s="18" t="s">
        <v>49</v>
      </c>
      <c r="E11" s="17" t="s">
        <v>55</v>
      </c>
      <c r="F11" s="23">
        <v>752</v>
      </c>
      <c r="G11" s="23">
        <v>598</v>
      </c>
      <c r="H11" s="23">
        <v>100</v>
      </c>
      <c r="I11" s="23">
        <f t="shared" si="0"/>
        <v>59800</v>
      </c>
      <c r="J11" s="23"/>
    </row>
    <row r="12" customFormat="1" ht="36" customHeight="1" spans="1:10">
      <c r="A12" s="16">
        <v>8</v>
      </c>
      <c r="B12" s="19" t="s">
        <v>66</v>
      </c>
      <c r="C12" s="19" t="s">
        <v>67</v>
      </c>
      <c r="D12" s="20" t="s">
        <v>49</v>
      </c>
      <c r="E12" s="19" t="s">
        <v>52</v>
      </c>
      <c r="F12" s="28">
        <v>545</v>
      </c>
      <c r="G12" s="28">
        <v>445</v>
      </c>
      <c r="H12" s="28">
        <v>100</v>
      </c>
      <c r="I12" s="23">
        <f t="shared" si="0"/>
        <v>44500</v>
      </c>
      <c r="J12" s="23"/>
    </row>
    <row r="13" s="8" customFormat="1" ht="36" customHeight="1" spans="1:10">
      <c r="A13" s="21" t="s">
        <v>22</v>
      </c>
      <c r="B13" s="21"/>
      <c r="C13" s="22"/>
      <c r="D13" s="23"/>
      <c r="E13" s="23"/>
      <c r="F13" s="23">
        <f>SUM(F4:F12)</f>
        <v>10544</v>
      </c>
      <c r="G13" s="23">
        <f>SUM(G4:G12)</f>
        <v>8400</v>
      </c>
      <c r="H13" s="23">
        <v>100</v>
      </c>
      <c r="I13" s="23">
        <f>SUM(I4:I12)</f>
        <v>840000</v>
      </c>
      <c r="J13" s="23"/>
    </row>
    <row r="14" s="8" customFormat="1" ht="36" customHeight="1" spans="1:10">
      <c r="A14" s="24"/>
      <c r="B14" s="24"/>
      <c r="C14" s="25"/>
      <c r="D14" s="24"/>
      <c r="E14" s="24"/>
      <c r="F14" s="29"/>
      <c r="G14" s="29"/>
      <c r="H14" s="29"/>
      <c r="I14" s="29"/>
      <c r="J14" s="29"/>
    </row>
    <row r="15" s="8" customFormat="1" ht="21.75" customHeight="1"/>
    <row r="16" s="8" customFormat="1" ht="12" customHeight="1"/>
    <row r="17" s="8" customFormat="1" ht="21.75" customHeight="1"/>
    <row r="18" s="8" customFormat="1" ht="24" customHeight="1"/>
    <row r="19" s="8" customFormat="1" ht="23.25" customHeight="1"/>
    <row r="20" s="8" customFormat="1" ht="23.25" customHeight="1"/>
    <row r="21" s="8" customFormat="1" ht="23.25" customHeight="1"/>
    <row r="22" s="8" customFormat="1" ht="23.25" customHeight="1"/>
    <row r="23" s="8" customFormat="1" ht="23.25" customHeight="1"/>
    <row r="24" s="8" customFormat="1" ht="23.25" customHeight="1"/>
    <row r="25" s="8" customFormat="1" ht="23.25" customHeight="1"/>
    <row r="26" s="8" customFormat="1" ht="23.25" customHeight="1"/>
    <row r="27" s="8" customFormat="1" ht="23.25" customHeight="1"/>
    <row r="28" s="8" customFormat="1" ht="23.25" customHeight="1"/>
    <row r="29" s="8" customFormat="1" ht="23.25" customHeight="1"/>
    <row r="30" s="8" customFormat="1" ht="23.25" customHeight="1"/>
    <row r="31" s="8" customFormat="1" ht="23.25" customHeight="1"/>
    <row r="32" s="8" customFormat="1" ht="23.25" customHeight="1"/>
    <row r="33" s="8" customFormat="1" ht="23.25" customHeight="1"/>
    <row r="34" s="7" customFormat="1" ht="20.25" customHeight="1"/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</sheetData>
  <mergeCells count="4">
    <mergeCell ref="A1:J1"/>
    <mergeCell ref="A2:J2"/>
    <mergeCell ref="A13:B13"/>
    <mergeCell ref="F14:J14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8"/>
  <sheetViews>
    <sheetView workbookViewId="0">
      <selection activeCell="L7" sqref="L7"/>
    </sheetView>
  </sheetViews>
  <sheetFormatPr defaultColWidth="9" defaultRowHeight="14.25" outlineLevelRow="7"/>
  <cols>
    <col min="1" max="1" width="6.25" customWidth="1"/>
    <col min="3" max="3" width="9.375"/>
    <col min="14" max="14" width="9.375"/>
    <col min="15" max="15" width="8.375" customWidth="1"/>
  </cols>
  <sheetData>
    <row r="2" ht="45" customHeight="1" spans="1:1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45" customHeight="1" spans="1:15">
      <c r="A3" s="2" t="s">
        <v>69</v>
      </c>
      <c r="B3" s="2"/>
      <c r="C3" s="2"/>
      <c r="D3" s="2"/>
      <c r="E3" s="2"/>
      <c r="F3" s="6"/>
      <c r="G3" s="6"/>
      <c r="H3" s="6"/>
      <c r="I3" s="6"/>
      <c r="J3" s="2" t="s">
        <v>70</v>
      </c>
      <c r="K3" s="2"/>
      <c r="L3" s="2"/>
      <c r="M3" s="2"/>
      <c r="N3" s="2"/>
      <c r="O3" s="2"/>
    </row>
    <row r="4" ht="64" customHeight="1" spans="1:15">
      <c r="A4" s="3" t="s">
        <v>71</v>
      </c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 t="s">
        <v>11</v>
      </c>
    </row>
    <row r="5" ht="64" customHeight="1" spans="1:15">
      <c r="A5" s="3">
        <v>1</v>
      </c>
      <c r="B5" s="5" t="s">
        <v>73</v>
      </c>
      <c r="C5" s="5"/>
      <c r="D5" s="3" t="s">
        <v>74</v>
      </c>
      <c r="E5" s="3"/>
      <c r="F5" s="3"/>
      <c r="G5" s="3"/>
      <c r="H5" s="5" t="s">
        <v>75</v>
      </c>
      <c r="I5" s="5"/>
      <c r="J5" s="5" t="s">
        <v>76</v>
      </c>
      <c r="K5" s="5"/>
      <c r="L5" s="5"/>
      <c r="M5" s="5"/>
      <c r="N5" s="5" t="s">
        <v>22</v>
      </c>
      <c r="O5" s="3"/>
    </row>
    <row r="6" ht="64" customHeight="1" spans="1:15">
      <c r="A6" s="3">
        <v>2</v>
      </c>
      <c r="B6" s="5" t="s">
        <v>77</v>
      </c>
      <c r="C6" s="5" t="s">
        <v>10</v>
      </c>
      <c r="D6" s="5" t="s">
        <v>78</v>
      </c>
      <c r="E6" s="3" t="s">
        <v>10</v>
      </c>
      <c r="F6" s="5" t="s">
        <v>79</v>
      </c>
      <c r="G6" s="3" t="s">
        <v>10</v>
      </c>
      <c r="H6" s="5" t="s">
        <v>80</v>
      </c>
      <c r="I6" s="3" t="s">
        <v>10</v>
      </c>
      <c r="J6" s="5" t="s">
        <v>81</v>
      </c>
      <c r="K6" s="5" t="s">
        <v>82</v>
      </c>
      <c r="L6" s="5" t="s">
        <v>83</v>
      </c>
      <c r="M6" s="5" t="s">
        <v>84</v>
      </c>
      <c r="N6" s="5"/>
      <c r="O6" s="3"/>
    </row>
    <row r="7" ht="78" customHeight="1" spans="1:15">
      <c r="A7" s="3">
        <v>3</v>
      </c>
      <c r="B7" s="5">
        <v>0.5068</v>
      </c>
      <c r="C7" s="5">
        <f>B7*100</f>
        <v>50.68</v>
      </c>
      <c r="D7" s="3">
        <v>0.0232</v>
      </c>
      <c r="E7" s="3">
        <f>D7*100</f>
        <v>2.32</v>
      </c>
      <c r="F7" s="3">
        <v>0.6142</v>
      </c>
      <c r="G7" s="3">
        <f>F7*3</f>
        <v>1.8426</v>
      </c>
      <c r="H7" s="3">
        <v>0.84</v>
      </c>
      <c r="I7" s="3">
        <f>H7*100</f>
        <v>84</v>
      </c>
      <c r="J7" s="5">
        <v>0</v>
      </c>
      <c r="K7" s="5">
        <v>0</v>
      </c>
      <c r="L7" s="3">
        <v>0</v>
      </c>
      <c r="M7" s="3">
        <f>J7+K7+L7</f>
        <v>0</v>
      </c>
      <c r="N7" s="3">
        <f>C7+E7+G7+I7+M7</f>
        <v>138.8426</v>
      </c>
      <c r="O7" s="3"/>
    </row>
    <row r="8" ht="64" customHeight="1" spans="1:15">
      <c r="A8" s="2"/>
      <c r="B8" s="2"/>
      <c r="C8" s="6"/>
      <c r="D8" s="6"/>
      <c r="E8" s="6"/>
      <c r="F8" s="6"/>
      <c r="G8" s="6"/>
      <c r="H8" s="6"/>
      <c r="I8" s="6"/>
      <c r="J8" s="6"/>
      <c r="K8" s="6"/>
      <c r="L8" s="2"/>
      <c r="M8" s="2"/>
      <c r="N8" s="2"/>
      <c r="O8" s="2"/>
    </row>
  </sheetData>
  <mergeCells count="12">
    <mergeCell ref="A2:O2"/>
    <mergeCell ref="A3:E3"/>
    <mergeCell ref="J3:O3"/>
    <mergeCell ref="B4:N4"/>
    <mergeCell ref="B5:C5"/>
    <mergeCell ref="D5:G5"/>
    <mergeCell ref="H5:I5"/>
    <mergeCell ref="J5:M5"/>
    <mergeCell ref="A8:B8"/>
    <mergeCell ref="L8:O8"/>
    <mergeCell ref="N5:N6"/>
    <mergeCell ref="O4:O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林下经济验收表（林蜂） </vt:lpstr>
      <vt:lpstr>林下经济验收表（林药）</vt:lpstr>
      <vt:lpstr>林下经济验收表（林禽）</vt:lpstr>
      <vt:lpstr>林下经济验收表（原材料加工）</vt:lpstr>
      <vt:lpstr>汇总表（第六批）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wbl651015</dc:creator>
  <cp:lastModifiedBy>user</cp:lastModifiedBy>
  <dcterms:created xsi:type="dcterms:W3CDTF">2015-06-18T18:38:00Z</dcterms:created>
  <cp:lastPrinted>2014-12-12T16:16:00Z</cp:lastPrinted>
  <dcterms:modified xsi:type="dcterms:W3CDTF">2025-10-21T10:38:52Z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C9C0414392B5D7A33CF2F668EB74FD70_43</vt:lpwstr>
  </property>
</Properties>
</file>