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般户" sheetId="2" r:id="rId1"/>
    <sheet name="脱贫户（含监测户）" sheetId="3" r:id="rId2"/>
    <sheet name="乡汇总" sheetId="4" r:id="rId3"/>
    <sheet name="销售主体" sheetId="5" r:id="rId4"/>
  </sheets>
  <definedNames>
    <definedName name="_xlnm._FilterDatabase" localSheetId="0" hidden="1">一般户!$A$3:$F$48</definedName>
    <definedName name="_xlnm._FilterDatabase" localSheetId="1" hidden="1">'脱贫户（含监测户）'!$A$3:$F$74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<sst xmlns="http://schemas.openxmlformats.org/spreadsheetml/2006/main" count="166" uniqueCount="147">
  <si>
    <t>彭阳县2025年山林权改革奖补资金项目山桃核山杏核采摘销售统计台账（一般户兑现公示）</t>
  </si>
  <si>
    <t xml:space="preserve"> 罗洼乡人民政府                                                                           单位：公斤、元</t>
  </si>
  <si>
    <t>序号</t>
  </si>
  <si>
    <t>采摘户姓名</t>
  </si>
  <si>
    <t>采摘量
（公斤）</t>
  </si>
  <si>
    <r>
      <rPr>
        <sz val="12"/>
        <color theme="1"/>
        <rFont val="宋体"/>
        <charset val="134"/>
        <scheme val="minor"/>
      </rPr>
      <t xml:space="preserve">补助标准
</t>
    </r>
    <r>
      <rPr>
        <sz val="9"/>
        <color theme="1"/>
        <rFont val="宋体"/>
        <charset val="134"/>
        <scheme val="minor"/>
      </rPr>
      <t>（公斤/元）</t>
    </r>
  </si>
  <si>
    <t>补助金额
（元）</t>
  </si>
  <si>
    <t>备注</t>
  </si>
  <si>
    <t>合计</t>
  </si>
  <si>
    <t>邵强</t>
  </si>
  <si>
    <t>尚明月</t>
  </si>
  <si>
    <t>高文广</t>
  </si>
  <si>
    <t>杜峰</t>
  </si>
  <si>
    <t>刘芳梅</t>
  </si>
  <si>
    <t>陈守兵</t>
  </si>
  <si>
    <t>王小学</t>
  </si>
  <si>
    <t>杨军</t>
  </si>
  <si>
    <t>韩彩萍</t>
  </si>
  <si>
    <t>祁晓娥</t>
  </si>
  <si>
    <t>常翠兰</t>
  </si>
  <si>
    <t>扈汉武</t>
  </si>
  <si>
    <t>王粉香</t>
  </si>
  <si>
    <t>吴维芳</t>
  </si>
  <si>
    <t>马有路</t>
  </si>
  <si>
    <t>郭兴喜</t>
  </si>
  <si>
    <t>郭文春</t>
  </si>
  <si>
    <t>郭治中</t>
  </si>
  <si>
    <t>郭兴元</t>
  </si>
  <si>
    <t>蔡文广</t>
  </si>
  <si>
    <t>张海忠</t>
  </si>
  <si>
    <t>范书峰</t>
  </si>
  <si>
    <t>张建军</t>
  </si>
  <si>
    <t>王彩兰</t>
  </si>
  <si>
    <t>陈正甲</t>
  </si>
  <si>
    <t>常定鹏</t>
  </si>
  <si>
    <t>海维英</t>
  </si>
  <si>
    <t>丁义虎</t>
  </si>
  <si>
    <t>周世清</t>
  </si>
  <si>
    <t>周生虎</t>
  </si>
  <si>
    <t>宗玉明</t>
  </si>
  <si>
    <t>张平岳</t>
  </si>
  <si>
    <t>张振武</t>
  </si>
  <si>
    <t>宗继德</t>
  </si>
  <si>
    <t>宗继广</t>
  </si>
  <si>
    <t>张振铎</t>
  </si>
  <si>
    <t>张翻向</t>
  </si>
  <si>
    <t>海发荣</t>
  </si>
  <si>
    <t>马清河</t>
  </si>
  <si>
    <t>马文兰</t>
  </si>
  <si>
    <t>海桃花</t>
  </si>
  <si>
    <t>李彩琴</t>
  </si>
  <si>
    <t>罗得祥</t>
  </si>
  <si>
    <t>马雪花</t>
  </si>
  <si>
    <t>彭阳县2025年山林权改革奖补资金项目山桃核山杏核采摘销售统计台账（脱贫户含监测户兑现公示）</t>
  </si>
  <si>
    <t xml:space="preserve"> 罗洼乡人民政府                                                                    单位：公斤、元</t>
  </si>
  <si>
    <t>宋志兴</t>
  </si>
  <si>
    <t>宋志陈</t>
  </si>
  <si>
    <t>宋志义</t>
  </si>
  <si>
    <t>闫旭光</t>
  </si>
  <si>
    <t>王应安</t>
  </si>
  <si>
    <t>左金稷</t>
  </si>
  <si>
    <t>吴飞</t>
  </si>
  <si>
    <t>吴伟</t>
  </si>
  <si>
    <t>吴玉君</t>
  </si>
  <si>
    <t>杨占武</t>
  </si>
  <si>
    <t>杜进东</t>
  </si>
  <si>
    <t>杨广银</t>
  </si>
  <si>
    <t>王克德</t>
  </si>
  <si>
    <t>陈义仓</t>
  </si>
  <si>
    <t>井成祥</t>
  </si>
  <si>
    <t>甄宏明</t>
  </si>
  <si>
    <t>刘彦刚</t>
  </si>
  <si>
    <t>刘彦珍</t>
  </si>
  <si>
    <t>虎琴</t>
  </si>
  <si>
    <t>刘昌龙</t>
  </si>
  <si>
    <t>甄桥</t>
  </si>
  <si>
    <t>井永祥</t>
  </si>
  <si>
    <t>安国芳</t>
  </si>
  <si>
    <t>陈百祥</t>
  </si>
  <si>
    <t>刘彦明</t>
  </si>
  <si>
    <t>陈守川</t>
  </si>
  <si>
    <t>王张武</t>
  </si>
  <si>
    <t>刘学武</t>
  </si>
  <si>
    <t>王立刚</t>
  </si>
  <si>
    <t>周宏</t>
  </si>
  <si>
    <t>周凤铎</t>
  </si>
  <si>
    <t>郭文智</t>
  </si>
  <si>
    <t>王月琴</t>
  </si>
  <si>
    <t>王兴财</t>
  </si>
  <si>
    <t>杨志强</t>
  </si>
  <si>
    <t>马李怀</t>
  </si>
  <si>
    <t>王建兵</t>
  </si>
  <si>
    <t>张广华</t>
  </si>
  <si>
    <t>周锐</t>
  </si>
  <si>
    <t>宋金莲</t>
  </si>
  <si>
    <t>吴生梅</t>
  </si>
  <si>
    <t>陈永录</t>
  </si>
  <si>
    <t>李志荣</t>
  </si>
  <si>
    <t>兰权武</t>
  </si>
  <si>
    <t>马丙龙</t>
  </si>
  <si>
    <t>马守斌</t>
  </si>
  <si>
    <t>李海文</t>
  </si>
  <si>
    <t>周义罕牙</t>
  </si>
  <si>
    <t>周世龙</t>
  </si>
  <si>
    <t>周世玉</t>
  </si>
  <si>
    <t>海存虎</t>
  </si>
  <si>
    <t>海存龙</t>
  </si>
  <si>
    <t>海存荣</t>
  </si>
  <si>
    <t>丁雄</t>
  </si>
  <si>
    <t>海存东</t>
  </si>
  <si>
    <t>李志强</t>
  </si>
  <si>
    <t>宗继安</t>
  </si>
  <si>
    <t>焦国库</t>
  </si>
  <si>
    <t>王建功</t>
  </si>
  <si>
    <t>焦国川</t>
  </si>
  <si>
    <t>张振富</t>
  </si>
  <si>
    <t>张彤岳</t>
  </si>
  <si>
    <t>王克轩</t>
  </si>
  <si>
    <t>王克新</t>
  </si>
  <si>
    <t>张凯岳</t>
  </si>
  <si>
    <t>宗继军</t>
  </si>
  <si>
    <t>张银存</t>
  </si>
  <si>
    <t>马忠梅</t>
  </si>
  <si>
    <t>马红兰</t>
  </si>
  <si>
    <t>姬少芳</t>
  </si>
  <si>
    <t xml:space="preserve">  彭阳县2025年山林权改革奖补资金项目（林产品采摘销售）统计台账（乡汇总县级公示）</t>
  </si>
  <si>
    <t>罗洼乡人民政府                                                                         单位：户、个、公斤、元</t>
  </si>
  <si>
    <t>序
号</t>
  </si>
  <si>
    <t>村名</t>
  </si>
  <si>
    <t>一般户（户）</t>
  </si>
  <si>
    <t>脱贫户
含监测户（户）</t>
  </si>
  <si>
    <t>销售主体（个）</t>
  </si>
  <si>
    <t>销售量
（公斤）</t>
  </si>
  <si>
    <t>销售补助金额（元）</t>
  </si>
  <si>
    <t>总采摘销售量
（公斤）</t>
  </si>
  <si>
    <t>总补助金
额（元）</t>
  </si>
  <si>
    <t>罗洼村</t>
  </si>
  <si>
    <t>寨科村</t>
  </si>
  <si>
    <t>马涝村</t>
  </si>
  <si>
    <t>张湾村</t>
  </si>
  <si>
    <t>石沟村</t>
  </si>
  <si>
    <t>崾岘村</t>
  </si>
  <si>
    <t>薛套村</t>
  </si>
  <si>
    <t xml:space="preserve">  彭阳县2025年山林权改革奖补资金项目山桃核山杏核采摘销售统计台账（销售主体兑现公示）</t>
  </si>
  <si>
    <t xml:space="preserve">      罗洼乡人民政府                                                              单位：公斤、元</t>
  </si>
  <si>
    <t>销售主体名称</t>
  </si>
  <si>
    <t>丁得明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</si>
</sst>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E7" sqref="E7"/>
    </sheetView>
  </sheetViews>
  <sheetFormatPr defaultColWidth="9" defaultRowHeight="13.5" outlineLevelCol="5"/>
  <cols>
    <col min="1" max="5" width="16.625" style="9" customWidth="1"/>
    <col min="6" max="6" width="31.625" style="9" customWidth="1"/>
    <col min="7" max="16384" width="9" style="9"/>
  </cols>
  <sheetData>
    <row r="1" ht="43" customHeight="1" spans="1:6">
      <c r="A1" s="22" t="s">
        <v>0</v>
      </c>
      <c r="B1" s="22"/>
      <c r="C1" s="22"/>
      <c r="D1" s="22"/>
      <c r="E1" s="22"/>
      <c r="F1" s="22"/>
    </row>
    <row r="2" ht="27" customHeight="1" spans="1:6">
      <c r="A2" s="17" t="s">
        <v>1</v>
      </c>
      <c r="B2" s="17"/>
      <c r="C2" s="17"/>
      <c r="D2" s="17"/>
      <c r="E2" s="17"/>
      <c r="F2" s="17"/>
    </row>
    <row r="3" ht="36" customHeight="1" spans="1: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</row>
    <row r="4" ht="29" customHeight="1" spans="1:6">
      <c r="A4" s="20" t="s">
        <v>8</v>
      </c>
      <c r="B4" s="21"/>
      <c r="C4" s="14">
        <f>SUM(C5:C48)</f>
        <v>44991.3</v>
      </c>
      <c r="D4" s="14"/>
      <c r="E4" s="14">
        <f>SUM(E5:E48)</f>
        <v>8998.26</v>
      </c>
      <c r="F4" s="14"/>
    </row>
    <row r="5" ht="29" customHeight="1" spans="1:6">
      <c r="A5" s="13">
        <v>1</v>
      </c>
      <c r="B5" s="14" t="s">
        <v>9</v>
      </c>
      <c r="C5" s="14">
        <v>488.5</v>
      </c>
      <c r="D5" s="14">
        <v>0.2</v>
      </c>
      <c r="E5" s="14">
        <f>C5*D5</f>
        <v>97.7</v>
      </c>
      <c r="F5" s="14"/>
    </row>
    <row r="6" ht="29" customHeight="1" spans="1:6">
      <c r="A6" s="13">
        <v>2</v>
      </c>
      <c r="B6" s="14" t="s">
        <v>10</v>
      </c>
      <c r="C6" s="14">
        <v>230</v>
      </c>
      <c r="D6" s="14">
        <v>0.2</v>
      </c>
      <c r="E6" s="14">
        <f t="shared" ref="E6:E48" si="0">C6*D6</f>
        <v>46</v>
      </c>
      <c r="F6" s="14"/>
    </row>
    <row r="7" ht="29" customHeight="1" spans="1:6">
      <c r="A7" s="13">
        <v>3</v>
      </c>
      <c r="B7" s="14" t="s">
        <v>11</v>
      </c>
      <c r="C7" s="14">
        <v>226.3</v>
      </c>
      <c r="D7" s="14">
        <v>0.2</v>
      </c>
      <c r="E7" s="14">
        <f t="shared" si="0"/>
        <v>45.26</v>
      </c>
      <c r="F7" s="14"/>
    </row>
    <row r="8" ht="29" customHeight="1" spans="1:6">
      <c r="A8" s="13">
        <v>4</v>
      </c>
      <c r="B8" s="14" t="s">
        <v>12</v>
      </c>
      <c r="C8" s="14">
        <v>630</v>
      </c>
      <c r="D8" s="14">
        <v>0.2</v>
      </c>
      <c r="E8" s="14">
        <f t="shared" si="0"/>
        <v>126</v>
      </c>
      <c r="F8" s="14"/>
    </row>
    <row r="9" ht="29" customHeight="1" spans="1:6">
      <c r="A9" s="13">
        <v>5</v>
      </c>
      <c r="B9" s="14" t="s">
        <v>13</v>
      </c>
      <c r="C9" s="14">
        <v>905</v>
      </c>
      <c r="D9" s="14">
        <v>0.2</v>
      </c>
      <c r="E9" s="14">
        <f t="shared" si="0"/>
        <v>181</v>
      </c>
      <c r="F9" s="13"/>
    </row>
    <row r="10" ht="29" customHeight="1" spans="1:6">
      <c r="A10" s="13">
        <v>6</v>
      </c>
      <c r="B10" s="14" t="s">
        <v>14</v>
      </c>
      <c r="C10" s="14">
        <v>424</v>
      </c>
      <c r="D10" s="14">
        <v>0.2</v>
      </c>
      <c r="E10" s="14">
        <f t="shared" si="0"/>
        <v>84.8</v>
      </c>
      <c r="F10" s="13"/>
    </row>
    <row r="11" ht="29" customHeight="1" spans="1:6">
      <c r="A11" s="13">
        <v>7</v>
      </c>
      <c r="B11" s="14" t="s">
        <v>15</v>
      </c>
      <c r="C11" s="14">
        <v>323</v>
      </c>
      <c r="D11" s="14">
        <v>0.2</v>
      </c>
      <c r="E11" s="14">
        <f t="shared" si="0"/>
        <v>64.6</v>
      </c>
      <c r="F11" s="13"/>
    </row>
    <row r="12" ht="29" customHeight="1" spans="1:6">
      <c r="A12" s="13">
        <v>8</v>
      </c>
      <c r="B12" s="14" t="s">
        <v>16</v>
      </c>
      <c r="C12" s="14">
        <v>497</v>
      </c>
      <c r="D12" s="14">
        <v>0.2</v>
      </c>
      <c r="E12" s="14">
        <f t="shared" si="0"/>
        <v>99.4</v>
      </c>
      <c r="F12" s="13"/>
    </row>
    <row r="13" ht="29" customHeight="1" spans="1:6">
      <c r="A13" s="13">
        <v>9</v>
      </c>
      <c r="B13" s="14" t="s">
        <v>17</v>
      </c>
      <c r="C13" s="14">
        <v>650</v>
      </c>
      <c r="D13" s="14">
        <v>0.2</v>
      </c>
      <c r="E13" s="14">
        <f t="shared" si="0"/>
        <v>130</v>
      </c>
      <c r="F13" s="13"/>
    </row>
    <row r="14" ht="29" customHeight="1" spans="1:6">
      <c r="A14" s="13">
        <v>10</v>
      </c>
      <c r="B14" s="14" t="s">
        <v>18</v>
      </c>
      <c r="C14" s="14">
        <v>374</v>
      </c>
      <c r="D14" s="14">
        <v>0.2</v>
      </c>
      <c r="E14" s="14">
        <f t="shared" si="0"/>
        <v>74.8</v>
      </c>
      <c r="F14" s="13"/>
    </row>
    <row r="15" ht="29" customHeight="1" spans="1:6">
      <c r="A15" s="13">
        <v>11</v>
      </c>
      <c r="B15" s="14" t="s">
        <v>19</v>
      </c>
      <c r="C15" s="14">
        <v>3850</v>
      </c>
      <c r="D15" s="14">
        <v>0.2</v>
      </c>
      <c r="E15" s="14">
        <f t="shared" si="0"/>
        <v>770</v>
      </c>
      <c r="F15" s="13"/>
    </row>
    <row r="16" ht="29" customHeight="1" spans="1:6">
      <c r="A16" s="13">
        <v>12</v>
      </c>
      <c r="B16" s="14" t="s">
        <v>20</v>
      </c>
      <c r="C16" s="14">
        <v>330</v>
      </c>
      <c r="D16" s="14">
        <v>0.2</v>
      </c>
      <c r="E16" s="14">
        <f t="shared" si="0"/>
        <v>66</v>
      </c>
      <c r="F16" s="13"/>
    </row>
    <row r="17" ht="29" customHeight="1" spans="1:6">
      <c r="A17" s="13">
        <v>13</v>
      </c>
      <c r="B17" s="14" t="s">
        <v>21</v>
      </c>
      <c r="C17" s="14">
        <v>545</v>
      </c>
      <c r="D17" s="14">
        <v>0.2</v>
      </c>
      <c r="E17" s="14">
        <f t="shared" si="0"/>
        <v>109</v>
      </c>
      <c r="F17" s="13"/>
    </row>
    <row r="18" ht="29" customHeight="1" spans="1:6">
      <c r="A18" s="13">
        <v>14</v>
      </c>
      <c r="B18" s="14" t="s">
        <v>22</v>
      </c>
      <c r="C18" s="14">
        <v>200</v>
      </c>
      <c r="D18" s="14">
        <v>0.2</v>
      </c>
      <c r="E18" s="14">
        <f t="shared" si="0"/>
        <v>40</v>
      </c>
      <c r="F18" s="13"/>
    </row>
    <row r="19" ht="29" customHeight="1" spans="1:6">
      <c r="A19" s="13">
        <v>15</v>
      </c>
      <c r="B19" s="14" t="s">
        <v>23</v>
      </c>
      <c r="C19" s="14">
        <v>446</v>
      </c>
      <c r="D19" s="14">
        <v>0.2</v>
      </c>
      <c r="E19" s="14">
        <f t="shared" si="0"/>
        <v>89.2</v>
      </c>
      <c r="F19" s="13"/>
    </row>
    <row r="20" ht="29" customHeight="1" spans="1:6">
      <c r="A20" s="13">
        <v>16</v>
      </c>
      <c r="B20" s="14" t="s">
        <v>24</v>
      </c>
      <c r="C20" s="14">
        <v>1300</v>
      </c>
      <c r="D20" s="14">
        <v>0.2</v>
      </c>
      <c r="E20" s="14">
        <f t="shared" si="0"/>
        <v>260</v>
      </c>
      <c r="F20" s="13"/>
    </row>
    <row r="21" ht="29" customHeight="1" spans="1:6">
      <c r="A21" s="13">
        <v>17</v>
      </c>
      <c r="B21" s="14" t="s">
        <v>25</v>
      </c>
      <c r="C21" s="14">
        <v>1485</v>
      </c>
      <c r="D21" s="14">
        <v>0.2</v>
      </c>
      <c r="E21" s="14">
        <f t="shared" si="0"/>
        <v>297</v>
      </c>
      <c r="F21" s="13"/>
    </row>
    <row r="22" ht="29" customHeight="1" spans="1:6">
      <c r="A22" s="13">
        <v>18</v>
      </c>
      <c r="B22" s="14" t="s">
        <v>26</v>
      </c>
      <c r="C22" s="14">
        <v>1277.5</v>
      </c>
      <c r="D22" s="14">
        <v>0.2</v>
      </c>
      <c r="E22" s="14">
        <f t="shared" si="0"/>
        <v>255.5</v>
      </c>
      <c r="F22" s="13"/>
    </row>
    <row r="23" ht="29" customHeight="1" spans="1:6">
      <c r="A23" s="13">
        <v>19</v>
      </c>
      <c r="B23" s="14" t="s">
        <v>27</v>
      </c>
      <c r="C23" s="14">
        <v>1042</v>
      </c>
      <c r="D23" s="14">
        <v>0.2</v>
      </c>
      <c r="E23" s="14">
        <f t="shared" si="0"/>
        <v>208.4</v>
      </c>
      <c r="F23" s="13"/>
    </row>
    <row r="24" ht="29" customHeight="1" spans="1:6">
      <c r="A24" s="13">
        <v>20</v>
      </c>
      <c r="B24" s="14" t="s">
        <v>28</v>
      </c>
      <c r="C24" s="14">
        <v>1097</v>
      </c>
      <c r="D24" s="14">
        <v>0.2</v>
      </c>
      <c r="E24" s="14">
        <f t="shared" si="0"/>
        <v>219.4</v>
      </c>
      <c r="F24" s="13"/>
    </row>
    <row r="25" ht="29" customHeight="1" spans="1:6">
      <c r="A25" s="13">
        <v>21</v>
      </c>
      <c r="B25" s="14" t="s">
        <v>29</v>
      </c>
      <c r="C25" s="14">
        <v>1069</v>
      </c>
      <c r="D25" s="14">
        <v>0.2</v>
      </c>
      <c r="E25" s="14">
        <f t="shared" si="0"/>
        <v>213.8</v>
      </c>
      <c r="F25" s="13"/>
    </row>
    <row r="26" ht="29" customHeight="1" spans="1:6">
      <c r="A26" s="13">
        <v>22</v>
      </c>
      <c r="B26" s="14" t="s">
        <v>30</v>
      </c>
      <c r="C26" s="14">
        <v>1100</v>
      </c>
      <c r="D26" s="14">
        <v>0.2</v>
      </c>
      <c r="E26" s="14">
        <f t="shared" si="0"/>
        <v>220</v>
      </c>
      <c r="F26" s="13"/>
    </row>
    <row r="27" ht="29" customHeight="1" spans="1:6">
      <c r="A27" s="13">
        <v>23</v>
      </c>
      <c r="B27" s="14" t="s">
        <v>31</v>
      </c>
      <c r="C27" s="14">
        <v>800</v>
      </c>
      <c r="D27" s="14">
        <v>0.2</v>
      </c>
      <c r="E27" s="14">
        <f t="shared" si="0"/>
        <v>160</v>
      </c>
      <c r="F27" s="13"/>
    </row>
    <row r="28" ht="29" customHeight="1" spans="1:6">
      <c r="A28" s="13">
        <v>24</v>
      </c>
      <c r="B28" s="14" t="s">
        <v>32</v>
      </c>
      <c r="C28" s="14">
        <v>1062</v>
      </c>
      <c r="D28" s="14">
        <v>0.2</v>
      </c>
      <c r="E28" s="14">
        <f t="shared" si="0"/>
        <v>212.4</v>
      </c>
      <c r="F28" s="13"/>
    </row>
    <row r="29" ht="29" customHeight="1" spans="1:6">
      <c r="A29" s="13">
        <v>25</v>
      </c>
      <c r="B29" s="14" t="s">
        <v>33</v>
      </c>
      <c r="C29" s="14">
        <v>2310</v>
      </c>
      <c r="D29" s="14">
        <v>0.2</v>
      </c>
      <c r="E29" s="14">
        <f t="shared" si="0"/>
        <v>462</v>
      </c>
      <c r="F29" s="13"/>
    </row>
    <row r="30" ht="29" customHeight="1" spans="1:6">
      <c r="A30" s="13">
        <v>26</v>
      </c>
      <c r="B30" s="14" t="s">
        <v>34</v>
      </c>
      <c r="C30" s="14">
        <v>1561.5</v>
      </c>
      <c r="D30" s="14">
        <v>0.2</v>
      </c>
      <c r="E30" s="14">
        <f t="shared" si="0"/>
        <v>312.3</v>
      </c>
      <c r="F30" s="13"/>
    </row>
    <row r="31" ht="29" customHeight="1" spans="1:6">
      <c r="A31" s="13">
        <v>27</v>
      </c>
      <c r="B31" s="14" t="s">
        <v>35</v>
      </c>
      <c r="C31" s="14">
        <v>621.5</v>
      </c>
      <c r="D31" s="14">
        <v>0.2</v>
      </c>
      <c r="E31" s="14">
        <f t="shared" si="0"/>
        <v>124.3</v>
      </c>
      <c r="F31" s="13"/>
    </row>
    <row r="32" ht="29" customHeight="1" spans="1:6">
      <c r="A32" s="13">
        <v>28</v>
      </c>
      <c r="B32" s="14" t="s">
        <v>36</v>
      </c>
      <c r="C32" s="14">
        <v>713</v>
      </c>
      <c r="D32" s="14">
        <v>0.2</v>
      </c>
      <c r="E32" s="14">
        <f t="shared" si="0"/>
        <v>142.6</v>
      </c>
      <c r="F32" s="13"/>
    </row>
    <row r="33" ht="29" customHeight="1" spans="1:6">
      <c r="A33" s="13">
        <v>29</v>
      </c>
      <c r="B33" s="14" t="s">
        <v>37</v>
      </c>
      <c r="C33" s="14">
        <v>1067</v>
      </c>
      <c r="D33" s="14">
        <v>0.2</v>
      </c>
      <c r="E33" s="14">
        <f t="shared" si="0"/>
        <v>213.4</v>
      </c>
      <c r="F33" s="13"/>
    </row>
    <row r="34" ht="29" customHeight="1" spans="1:6">
      <c r="A34" s="13">
        <v>30</v>
      </c>
      <c r="B34" s="14" t="s">
        <v>38</v>
      </c>
      <c r="C34" s="14">
        <v>353</v>
      </c>
      <c r="D34" s="14">
        <v>0.2</v>
      </c>
      <c r="E34" s="14">
        <f t="shared" si="0"/>
        <v>70.6</v>
      </c>
      <c r="F34" s="13"/>
    </row>
    <row r="35" ht="29" customHeight="1" spans="1:6">
      <c r="A35" s="13">
        <v>31</v>
      </c>
      <c r="B35" s="14" t="s">
        <v>39</v>
      </c>
      <c r="C35" s="14">
        <v>1400</v>
      </c>
      <c r="D35" s="14">
        <v>0.2</v>
      </c>
      <c r="E35" s="14">
        <f t="shared" si="0"/>
        <v>280</v>
      </c>
      <c r="F35" s="13"/>
    </row>
    <row r="36" ht="29" customHeight="1" spans="1:6">
      <c r="A36" s="13">
        <v>32</v>
      </c>
      <c r="B36" s="14" t="s">
        <v>40</v>
      </c>
      <c r="C36" s="14">
        <v>80</v>
      </c>
      <c r="D36" s="14">
        <v>0.2</v>
      </c>
      <c r="E36" s="14">
        <f t="shared" si="0"/>
        <v>16</v>
      </c>
      <c r="F36" s="13"/>
    </row>
    <row r="37" ht="29" customHeight="1" spans="1:6">
      <c r="A37" s="13">
        <v>33</v>
      </c>
      <c r="B37" s="14" t="s">
        <v>41</v>
      </c>
      <c r="C37" s="14">
        <v>450</v>
      </c>
      <c r="D37" s="14">
        <v>0.2</v>
      </c>
      <c r="E37" s="14">
        <f t="shared" si="0"/>
        <v>90</v>
      </c>
      <c r="F37" s="13"/>
    </row>
    <row r="38" ht="29" customHeight="1" spans="1:6">
      <c r="A38" s="13">
        <v>34</v>
      </c>
      <c r="B38" s="14" t="s">
        <v>42</v>
      </c>
      <c r="C38" s="14">
        <v>900</v>
      </c>
      <c r="D38" s="14">
        <v>0.2</v>
      </c>
      <c r="E38" s="14">
        <f t="shared" si="0"/>
        <v>180</v>
      </c>
      <c r="F38" s="13"/>
    </row>
    <row r="39" ht="29" customHeight="1" spans="1:6">
      <c r="A39" s="13">
        <v>35</v>
      </c>
      <c r="B39" s="14" t="s">
        <v>43</v>
      </c>
      <c r="C39" s="14">
        <v>1800</v>
      </c>
      <c r="D39" s="14">
        <v>0.2</v>
      </c>
      <c r="E39" s="14">
        <f t="shared" si="0"/>
        <v>360</v>
      </c>
      <c r="F39" s="13"/>
    </row>
    <row r="40" ht="29" customHeight="1" spans="1:6">
      <c r="A40" s="13">
        <v>36</v>
      </c>
      <c r="B40" s="14" t="s">
        <v>44</v>
      </c>
      <c r="C40" s="14">
        <v>4285</v>
      </c>
      <c r="D40" s="14">
        <v>0.2</v>
      </c>
      <c r="E40" s="14">
        <f t="shared" si="0"/>
        <v>857</v>
      </c>
      <c r="F40" s="13"/>
    </row>
    <row r="41" ht="29" customHeight="1" spans="1:6">
      <c r="A41" s="13">
        <v>37</v>
      </c>
      <c r="B41" s="14" t="s">
        <v>45</v>
      </c>
      <c r="C41" s="14">
        <v>860</v>
      </c>
      <c r="D41" s="14">
        <v>0.2</v>
      </c>
      <c r="E41" s="14">
        <f t="shared" si="0"/>
        <v>172</v>
      </c>
      <c r="F41" s="13"/>
    </row>
    <row r="42" ht="29" customHeight="1" spans="1:6">
      <c r="A42" s="13">
        <v>38</v>
      </c>
      <c r="B42" s="14" t="s">
        <v>46</v>
      </c>
      <c r="C42" s="14">
        <v>1200</v>
      </c>
      <c r="D42" s="14">
        <v>0.2</v>
      </c>
      <c r="E42" s="14">
        <f t="shared" si="0"/>
        <v>240</v>
      </c>
      <c r="F42" s="13"/>
    </row>
    <row r="43" ht="29" customHeight="1" spans="1:6">
      <c r="A43" s="13">
        <v>39</v>
      </c>
      <c r="B43" s="14" t="s">
        <v>47</v>
      </c>
      <c r="C43" s="14">
        <v>925</v>
      </c>
      <c r="D43" s="14">
        <v>0.2</v>
      </c>
      <c r="E43" s="14">
        <f t="shared" si="0"/>
        <v>185</v>
      </c>
      <c r="F43" s="13"/>
    </row>
    <row r="44" ht="29" customHeight="1" spans="1:6">
      <c r="A44" s="13">
        <v>40</v>
      </c>
      <c r="B44" s="14" t="s">
        <v>48</v>
      </c>
      <c r="C44" s="14">
        <v>500</v>
      </c>
      <c r="D44" s="14">
        <v>0.2</v>
      </c>
      <c r="E44" s="14">
        <f t="shared" si="0"/>
        <v>100</v>
      </c>
      <c r="F44" s="13"/>
    </row>
    <row r="45" ht="29" customHeight="1" spans="1:6">
      <c r="A45" s="13">
        <v>41</v>
      </c>
      <c r="B45" s="14" t="s">
        <v>49</v>
      </c>
      <c r="C45" s="14">
        <v>985</v>
      </c>
      <c r="D45" s="14">
        <v>0.2</v>
      </c>
      <c r="E45" s="14">
        <f t="shared" si="0"/>
        <v>197</v>
      </c>
      <c r="F45" s="13"/>
    </row>
    <row r="46" ht="29" customHeight="1" spans="1:6">
      <c r="A46" s="13">
        <v>42</v>
      </c>
      <c r="B46" s="14" t="s">
        <v>50</v>
      </c>
      <c r="C46" s="14">
        <v>925</v>
      </c>
      <c r="D46" s="14">
        <v>0.2</v>
      </c>
      <c r="E46" s="14">
        <f t="shared" si="0"/>
        <v>185</v>
      </c>
      <c r="F46" s="13"/>
    </row>
    <row r="47" ht="29" customHeight="1" spans="1:6">
      <c r="A47" s="13">
        <v>43</v>
      </c>
      <c r="B47" s="14" t="s">
        <v>51</v>
      </c>
      <c r="C47" s="14">
        <v>1000</v>
      </c>
      <c r="D47" s="14">
        <v>0.2</v>
      </c>
      <c r="E47" s="14">
        <f t="shared" si="0"/>
        <v>200</v>
      </c>
      <c r="F47" s="13"/>
    </row>
    <row r="48" ht="29" customHeight="1" spans="1:6">
      <c r="A48" s="13">
        <v>44</v>
      </c>
      <c r="B48" s="14" t="s">
        <v>52</v>
      </c>
      <c r="C48" s="14">
        <v>2704</v>
      </c>
      <c r="D48" s="14">
        <v>0.2</v>
      </c>
      <c r="E48" s="14">
        <f t="shared" si="0"/>
        <v>540.8</v>
      </c>
      <c r="F48" s="13"/>
    </row>
  </sheetData>
  <mergeCells count="3">
    <mergeCell ref="A1:F1"/>
    <mergeCell ref="A2:F2"/>
    <mergeCell ref="A4:B4"/>
  </mergeCells>
  <printOptions horizontalCentered="1" verticalCentered="1"/>
  <pageMargins left="0.751388888888889" right="0.751388888888889" top="0.708333333333333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workbookViewId="0">
      <selection activeCell="C9" sqref="C9"/>
    </sheetView>
  </sheetViews>
  <sheetFormatPr defaultColWidth="9" defaultRowHeight="13.5" outlineLevelCol="5"/>
  <cols>
    <col min="1" max="5" width="16.625" style="9" customWidth="1"/>
    <col min="6" max="6" width="34.5" style="9" customWidth="1"/>
    <col min="7" max="11" width="16.75" style="9" customWidth="1"/>
    <col min="12" max="16384" width="9" style="9"/>
  </cols>
  <sheetData>
    <row r="1" ht="36" customHeight="1" spans="1:6">
      <c r="A1" s="16" t="s">
        <v>53</v>
      </c>
      <c r="B1" s="16"/>
      <c r="C1" s="16"/>
      <c r="D1" s="16"/>
      <c r="E1" s="16"/>
      <c r="F1" s="16"/>
    </row>
    <row r="2" ht="30" customHeight="1" spans="1:6">
      <c r="A2" s="17" t="s">
        <v>54</v>
      </c>
      <c r="B2" s="17"/>
      <c r="C2" s="17"/>
      <c r="D2" s="17"/>
      <c r="E2" s="17"/>
      <c r="F2" s="17"/>
    </row>
    <row r="3" ht="30" customHeight="1" spans="1: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</row>
    <row r="4" ht="30" customHeight="1" spans="1:6">
      <c r="A4" s="20" t="s">
        <v>8</v>
      </c>
      <c r="B4" s="21"/>
      <c r="C4" s="14">
        <f>SUM(C5:C74)</f>
        <v>72983.9</v>
      </c>
      <c r="D4" s="14"/>
      <c r="E4" s="14">
        <f>SUM(E5:E74)</f>
        <v>21895.17</v>
      </c>
      <c r="F4" s="14"/>
    </row>
    <row r="5" ht="30" customHeight="1" spans="1:6">
      <c r="A5" s="13">
        <v>1</v>
      </c>
      <c r="B5" s="14" t="s">
        <v>55</v>
      </c>
      <c r="C5" s="14">
        <v>1390</v>
      </c>
      <c r="D5" s="14">
        <v>0.3</v>
      </c>
      <c r="E5" s="14">
        <f>C5*D5</f>
        <v>417</v>
      </c>
      <c r="F5" s="14"/>
    </row>
    <row r="6" ht="30" customHeight="1" spans="1:6">
      <c r="A6" s="13">
        <v>2</v>
      </c>
      <c r="B6" s="14" t="s">
        <v>56</v>
      </c>
      <c r="C6" s="14">
        <v>2131</v>
      </c>
      <c r="D6" s="14">
        <v>0.3</v>
      </c>
      <c r="E6" s="14">
        <f t="shared" ref="E6:E38" si="0">C6*D6</f>
        <v>639.3</v>
      </c>
      <c r="F6" s="14"/>
    </row>
    <row r="7" ht="30" customHeight="1" spans="1:6">
      <c r="A7" s="13">
        <v>3</v>
      </c>
      <c r="B7" s="14" t="s">
        <v>57</v>
      </c>
      <c r="C7" s="14">
        <v>2114</v>
      </c>
      <c r="D7" s="14">
        <v>0.3</v>
      </c>
      <c r="E7" s="14">
        <f t="shared" si="0"/>
        <v>634.2</v>
      </c>
      <c r="F7" s="14"/>
    </row>
    <row r="8" ht="30" customHeight="1" spans="1:6">
      <c r="A8" s="13">
        <v>4</v>
      </c>
      <c r="B8" s="14" t="s">
        <v>58</v>
      </c>
      <c r="C8" s="14">
        <v>1012</v>
      </c>
      <c r="D8" s="14">
        <v>0.3</v>
      </c>
      <c r="E8" s="14">
        <f t="shared" si="0"/>
        <v>303.6</v>
      </c>
      <c r="F8" s="14"/>
    </row>
    <row r="9" ht="30" customHeight="1" spans="1:6">
      <c r="A9" s="13">
        <v>5</v>
      </c>
      <c r="B9" s="14" t="s">
        <v>59</v>
      </c>
      <c r="C9" s="14">
        <v>2680</v>
      </c>
      <c r="D9" s="14">
        <v>0.3</v>
      </c>
      <c r="E9" s="14">
        <f t="shared" si="0"/>
        <v>804</v>
      </c>
      <c r="F9" s="14"/>
    </row>
    <row r="10" ht="30" customHeight="1" spans="1:6">
      <c r="A10" s="13">
        <v>6</v>
      </c>
      <c r="B10" s="14" t="s">
        <v>60</v>
      </c>
      <c r="C10" s="14">
        <v>373</v>
      </c>
      <c r="D10" s="14">
        <v>0.3</v>
      </c>
      <c r="E10" s="14">
        <f t="shared" si="0"/>
        <v>111.9</v>
      </c>
      <c r="F10" s="14"/>
    </row>
    <row r="11" ht="30" customHeight="1" spans="1:6">
      <c r="A11" s="13">
        <v>7</v>
      </c>
      <c r="B11" s="14" t="s">
        <v>61</v>
      </c>
      <c r="C11" s="14">
        <v>670</v>
      </c>
      <c r="D11" s="14">
        <v>0.3</v>
      </c>
      <c r="E11" s="14">
        <f t="shared" si="0"/>
        <v>201</v>
      </c>
      <c r="F11" s="14"/>
    </row>
    <row r="12" ht="30" customHeight="1" spans="1:6">
      <c r="A12" s="13">
        <v>8</v>
      </c>
      <c r="B12" s="14" t="s">
        <v>62</v>
      </c>
      <c r="C12" s="14">
        <v>3323</v>
      </c>
      <c r="D12" s="14">
        <v>0.3</v>
      </c>
      <c r="E12" s="14">
        <f t="shared" si="0"/>
        <v>996.9</v>
      </c>
      <c r="F12" s="14"/>
    </row>
    <row r="13" ht="30" customHeight="1" spans="1:6">
      <c r="A13" s="13">
        <v>9</v>
      </c>
      <c r="B13" s="14" t="s">
        <v>63</v>
      </c>
      <c r="C13" s="14">
        <v>1717</v>
      </c>
      <c r="D13" s="14">
        <v>0.3</v>
      </c>
      <c r="E13" s="14">
        <f t="shared" si="0"/>
        <v>515.1</v>
      </c>
      <c r="F13" s="14"/>
    </row>
    <row r="14" ht="30" customHeight="1" spans="1:6">
      <c r="A14" s="13">
        <v>10</v>
      </c>
      <c r="B14" s="14" t="s">
        <v>64</v>
      </c>
      <c r="C14" s="14">
        <v>450</v>
      </c>
      <c r="D14" s="14">
        <v>0.3</v>
      </c>
      <c r="E14" s="14">
        <f t="shared" si="0"/>
        <v>135</v>
      </c>
      <c r="F14" s="14"/>
    </row>
    <row r="15" ht="30" customHeight="1" spans="1:6">
      <c r="A15" s="13">
        <v>11</v>
      </c>
      <c r="B15" s="14" t="s">
        <v>65</v>
      </c>
      <c r="C15" s="14">
        <v>400</v>
      </c>
      <c r="D15" s="14">
        <v>0.3</v>
      </c>
      <c r="E15" s="14">
        <f t="shared" si="0"/>
        <v>120</v>
      </c>
      <c r="F15" s="14"/>
    </row>
    <row r="16" ht="30" customHeight="1" spans="1:6">
      <c r="A16" s="13">
        <v>12</v>
      </c>
      <c r="B16" s="14" t="s">
        <v>66</v>
      </c>
      <c r="C16" s="14">
        <v>1000</v>
      </c>
      <c r="D16" s="14">
        <v>0.3</v>
      </c>
      <c r="E16" s="14">
        <f t="shared" si="0"/>
        <v>300</v>
      </c>
      <c r="F16" s="14"/>
    </row>
    <row r="17" ht="30" customHeight="1" spans="1:6">
      <c r="A17" s="13">
        <v>13</v>
      </c>
      <c r="B17" s="14" t="s">
        <v>67</v>
      </c>
      <c r="C17" s="14">
        <v>3500</v>
      </c>
      <c r="D17" s="14">
        <v>0.3</v>
      </c>
      <c r="E17" s="14">
        <f t="shared" si="0"/>
        <v>1050</v>
      </c>
      <c r="F17" s="14"/>
    </row>
    <row r="18" ht="30" customHeight="1" spans="1:6">
      <c r="A18" s="13">
        <v>14</v>
      </c>
      <c r="B18" s="14" t="s">
        <v>68</v>
      </c>
      <c r="C18" s="14">
        <v>350</v>
      </c>
      <c r="D18" s="14">
        <v>0.3</v>
      </c>
      <c r="E18" s="14">
        <f t="shared" si="0"/>
        <v>105</v>
      </c>
      <c r="F18" s="14"/>
    </row>
    <row r="19" ht="30" customHeight="1" spans="1:6">
      <c r="A19" s="13">
        <v>15</v>
      </c>
      <c r="B19" s="14" t="s">
        <v>69</v>
      </c>
      <c r="C19" s="14">
        <v>640</v>
      </c>
      <c r="D19" s="14">
        <v>0.3</v>
      </c>
      <c r="E19" s="14">
        <f t="shared" si="0"/>
        <v>192</v>
      </c>
      <c r="F19" s="14"/>
    </row>
    <row r="20" ht="30" customHeight="1" spans="1:6">
      <c r="A20" s="13">
        <v>16</v>
      </c>
      <c r="B20" s="14" t="s">
        <v>70</v>
      </c>
      <c r="C20" s="14">
        <v>1722.4</v>
      </c>
      <c r="D20" s="14">
        <v>0.3</v>
      </c>
      <c r="E20" s="14">
        <f t="shared" si="0"/>
        <v>516.72</v>
      </c>
      <c r="F20" s="14"/>
    </row>
    <row r="21" ht="30" customHeight="1" spans="1:6">
      <c r="A21" s="13">
        <v>17</v>
      </c>
      <c r="B21" s="14" t="s">
        <v>71</v>
      </c>
      <c r="C21" s="14">
        <v>1584</v>
      </c>
      <c r="D21" s="14">
        <v>0.3</v>
      </c>
      <c r="E21" s="14">
        <f t="shared" si="0"/>
        <v>475.2</v>
      </c>
      <c r="F21" s="14"/>
    </row>
    <row r="22" ht="30" customHeight="1" spans="1:6">
      <c r="A22" s="13">
        <v>18</v>
      </c>
      <c r="B22" s="14" t="s">
        <v>72</v>
      </c>
      <c r="C22" s="14">
        <v>963</v>
      </c>
      <c r="D22" s="14">
        <v>0.3</v>
      </c>
      <c r="E22" s="14">
        <f t="shared" si="0"/>
        <v>288.9</v>
      </c>
      <c r="F22" s="14"/>
    </row>
    <row r="23" ht="30" customHeight="1" spans="1:6">
      <c r="A23" s="13">
        <v>19</v>
      </c>
      <c r="B23" s="14" t="s">
        <v>73</v>
      </c>
      <c r="C23" s="14">
        <v>755</v>
      </c>
      <c r="D23" s="14">
        <v>0.3</v>
      </c>
      <c r="E23" s="14">
        <f t="shared" si="0"/>
        <v>226.5</v>
      </c>
      <c r="F23" s="14"/>
    </row>
    <row r="24" ht="30" customHeight="1" spans="1:6">
      <c r="A24" s="13">
        <v>20</v>
      </c>
      <c r="B24" s="14" t="s">
        <v>74</v>
      </c>
      <c r="C24" s="14">
        <v>1202</v>
      </c>
      <c r="D24" s="14">
        <v>0.3</v>
      </c>
      <c r="E24" s="14">
        <f t="shared" si="0"/>
        <v>360.6</v>
      </c>
      <c r="F24" s="14"/>
    </row>
    <row r="25" ht="30" customHeight="1" spans="1:6">
      <c r="A25" s="13">
        <v>21</v>
      </c>
      <c r="B25" s="14" t="s">
        <v>75</v>
      </c>
      <c r="C25" s="14">
        <v>746</v>
      </c>
      <c r="D25" s="14">
        <v>0.3</v>
      </c>
      <c r="E25" s="14">
        <f t="shared" si="0"/>
        <v>223.8</v>
      </c>
      <c r="F25" s="14"/>
    </row>
    <row r="26" ht="30" customHeight="1" spans="1:6">
      <c r="A26" s="13">
        <v>22</v>
      </c>
      <c r="B26" s="14" t="s">
        <v>76</v>
      </c>
      <c r="C26" s="14">
        <v>664</v>
      </c>
      <c r="D26" s="14">
        <v>0.3</v>
      </c>
      <c r="E26" s="14">
        <f t="shared" si="0"/>
        <v>199.2</v>
      </c>
      <c r="F26" s="14"/>
    </row>
    <row r="27" ht="30" customHeight="1" spans="1:6">
      <c r="A27" s="13">
        <v>23</v>
      </c>
      <c r="B27" s="14" t="s">
        <v>77</v>
      </c>
      <c r="C27" s="14">
        <v>283</v>
      </c>
      <c r="D27" s="14">
        <v>0.3</v>
      </c>
      <c r="E27" s="14">
        <f t="shared" si="0"/>
        <v>84.9</v>
      </c>
      <c r="F27" s="14"/>
    </row>
    <row r="28" ht="30" customHeight="1" spans="1:6">
      <c r="A28" s="13">
        <v>24</v>
      </c>
      <c r="B28" s="14" t="s">
        <v>78</v>
      </c>
      <c r="C28" s="14">
        <v>936</v>
      </c>
      <c r="D28" s="14">
        <v>0.3</v>
      </c>
      <c r="E28" s="14">
        <f t="shared" si="0"/>
        <v>280.8</v>
      </c>
      <c r="F28" s="14"/>
    </row>
    <row r="29" ht="30" customHeight="1" spans="1:6">
      <c r="A29" s="13">
        <v>25</v>
      </c>
      <c r="B29" s="14" t="s">
        <v>79</v>
      </c>
      <c r="C29" s="14">
        <v>157</v>
      </c>
      <c r="D29" s="14">
        <v>0.3</v>
      </c>
      <c r="E29" s="14">
        <f t="shared" si="0"/>
        <v>47.1</v>
      </c>
      <c r="F29" s="14"/>
    </row>
    <row r="30" ht="30" customHeight="1" spans="1:6">
      <c r="A30" s="13">
        <v>26</v>
      </c>
      <c r="B30" s="14" t="s">
        <v>80</v>
      </c>
      <c r="C30" s="14">
        <v>809</v>
      </c>
      <c r="D30" s="14">
        <v>0.3</v>
      </c>
      <c r="E30" s="14">
        <f t="shared" si="0"/>
        <v>242.7</v>
      </c>
      <c r="F30" s="14"/>
    </row>
    <row r="31" ht="30" customHeight="1" spans="1:6">
      <c r="A31" s="13">
        <v>27</v>
      </c>
      <c r="B31" s="14" t="s">
        <v>81</v>
      </c>
      <c r="C31" s="14">
        <v>239</v>
      </c>
      <c r="D31" s="14">
        <v>0.3</v>
      </c>
      <c r="E31" s="14">
        <f t="shared" si="0"/>
        <v>71.7</v>
      </c>
      <c r="F31" s="14"/>
    </row>
    <row r="32" ht="30" customHeight="1" spans="1:6">
      <c r="A32" s="13">
        <v>28</v>
      </c>
      <c r="B32" s="14" t="s">
        <v>82</v>
      </c>
      <c r="C32" s="14">
        <v>752</v>
      </c>
      <c r="D32" s="14">
        <v>0.3</v>
      </c>
      <c r="E32" s="14">
        <f t="shared" si="0"/>
        <v>225.6</v>
      </c>
      <c r="F32" s="14"/>
    </row>
    <row r="33" ht="30" customHeight="1" spans="1:6">
      <c r="A33" s="13">
        <v>29</v>
      </c>
      <c r="B33" s="14" t="s">
        <v>83</v>
      </c>
      <c r="C33" s="14">
        <v>1082</v>
      </c>
      <c r="D33" s="14">
        <v>0.3</v>
      </c>
      <c r="E33" s="14">
        <f t="shared" si="0"/>
        <v>324.6</v>
      </c>
      <c r="F33" s="14"/>
    </row>
    <row r="34" ht="30" customHeight="1" spans="1:6">
      <c r="A34" s="13">
        <v>30</v>
      </c>
      <c r="B34" s="14" t="s">
        <v>84</v>
      </c>
      <c r="C34" s="14">
        <v>865</v>
      </c>
      <c r="D34" s="14">
        <v>0.3</v>
      </c>
      <c r="E34" s="14">
        <f t="shared" si="0"/>
        <v>259.5</v>
      </c>
      <c r="F34" s="14"/>
    </row>
    <row r="35" ht="30" customHeight="1" spans="1:6">
      <c r="A35" s="13">
        <v>31</v>
      </c>
      <c r="B35" s="14" t="s">
        <v>85</v>
      </c>
      <c r="C35" s="14">
        <v>965</v>
      </c>
      <c r="D35" s="14">
        <v>0.3</v>
      </c>
      <c r="E35" s="14">
        <f t="shared" si="0"/>
        <v>289.5</v>
      </c>
      <c r="F35" s="14"/>
    </row>
    <row r="36" ht="30" customHeight="1" spans="1:6">
      <c r="A36" s="13">
        <v>32</v>
      </c>
      <c r="B36" s="14" t="s">
        <v>86</v>
      </c>
      <c r="C36" s="14">
        <v>1370</v>
      </c>
      <c r="D36" s="14">
        <v>0.3</v>
      </c>
      <c r="E36" s="14">
        <f t="shared" si="0"/>
        <v>411</v>
      </c>
      <c r="F36" s="14"/>
    </row>
    <row r="37" ht="30" customHeight="1" spans="1:6">
      <c r="A37" s="13">
        <v>33</v>
      </c>
      <c r="B37" s="14" t="s">
        <v>87</v>
      </c>
      <c r="C37" s="14">
        <v>463.5</v>
      </c>
      <c r="D37" s="14">
        <v>0.3</v>
      </c>
      <c r="E37" s="14">
        <f t="shared" si="0"/>
        <v>139.05</v>
      </c>
      <c r="F37" s="14"/>
    </row>
    <row r="38" ht="30" customHeight="1" spans="1:6">
      <c r="A38" s="13">
        <v>34</v>
      </c>
      <c r="B38" s="14" t="s">
        <v>88</v>
      </c>
      <c r="C38" s="14">
        <v>2070</v>
      </c>
      <c r="D38" s="14">
        <v>0.3</v>
      </c>
      <c r="E38" s="14">
        <f t="shared" si="0"/>
        <v>621</v>
      </c>
      <c r="F38" s="14"/>
    </row>
    <row r="39" ht="30" customHeight="1" spans="1:6">
      <c r="A39" s="13">
        <v>35</v>
      </c>
      <c r="B39" s="14" t="s">
        <v>89</v>
      </c>
      <c r="C39" s="14">
        <v>720</v>
      </c>
      <c r="D39" s="14">
        <v>0.3</v>
      </c>
      <c r="E39" s="14">
        <f t="shared" ref="E39:E74" si="1">C39*D39</f>
        <v>216</v>
      </c>
      <c r="F39" s="14"/>
    </row>
    <row r="40" ht="30" customHeight="1" spans="1:6">
      <c r="A40" s="13">
        <v>36</v>
      </c>
      <c r="B40" s="14" t="s">
        <v>90</v>
      </c>
      <c r="C40" s="14">
        <v>2522.5</v>
      </c>
      <c r="D40" s="14">
        <v>0.3</v>
      </c>
      <c r="E40" s="14">
        <f t="shared" si="1"/>
        <v>756.75</v>
      </c>
      <c r="F40" s="14"/>
    </row>
    <row r="41" ht="30" customHeight="1" spans="1:6">
      <c r="A41" s="13">
        <v>37</v>
      </c>
      <c r="B41" s="14" t="s">
        <v>91</v>
      </c>
      <c r="C41" s="14">
        <v>500</v>
      </c>
      <c r="D41" s="14">
        <v>0.3</v>
      </c>
      <c r="E41" s="14">
        <f t="shared" si="1"/>
        <v>150</v>
      </c>
      <c r="F41" s="14"/>
    </row>
    <row r="42" ht="30" customHeight="1" spans="1:6">
      <c r="A42" s="13">
        <v>38</v>
      </c>
      <c r="B42" s="14" t="s">
        <v>92</v>
      </c>
      <c r="C42" s="14">
        <v>1755</v>
      </c>
      <c r="D42" s="14">
        <v>0.3</v>
      </c>
      <c r="E42" s="14">
        <f t="shared" si="1"/>
        <v>526.5</v>
      </c>
      <c r="F42" s="14"/>
    </row>
    <row r="43" ht="30" customHeight="1" spans="1:6">
      <c r="A43" s="13">
        <v>39</v>
      </c>
      <c r="B43" s="14" t="s">
        <v>93</v>
      </c>
      <c r="C43" s="14">
        <v>1185</v>
      </c>
      <c r="D43" s="14">
        <v>0.3</v>
      </c>
      <c r="E43" s="14">
        <f t="shared" si="1"/>
        <v>355.5</v>
      </c>
      <c r="F43" s="14"/>
    </row>
    <row r="44" ht="30" customHeight="1" spans="1:6">
      <c r="A44" s="13">
        <v>40</v>
      </c>
      <c r="B44" s="14" t="s">
        <v>94</v>
      </c>
      <c r="C44" s="14">
        <v>1086.5</v>
      </c>
      <c r="D44" s="14">
        <v>0.3</v>
      </c>
      <c r="E44" s="14">
        <f t="shared" si="1"/>
        <v>325.95</v>
      </c>
      <c r="F44" s="14"/>
    </row>
    <row r="45" ht="30" customHeight="1" spans="1:6">
      <c r="A45" s="13">
        <v>41</v>
      </c>
      <c r="B45" s="14" t="s">
        <v>95</v>
      </c>
      <c r="C45" s="14">
        <v>457</v>
      </c>
      <c r="D45" s="14">
        <v>0.3</v>
      </c>
      <c r="E45" s="14">
        <f t="shared" si="1"/>
        <v>137.1</v>
      </c>
      <c r="F45" s="14"/>
    </row>
    <row r="46" ht="30" customHeight="1" spans="1:6">
      <c r="A46" s="13">
        <v>42</v>
      </c>
      <c r="B46" s="14" t="s">
        <v>96</v>
      </c>
      <c r="C46" s="14">
        <v>454</v>
      </c>
      <c r="D46" s="14">
        <v>0.3</v>
      </c>
      <c r="E46" s="14">
        <f t="shared" si="1"/>
        <v>136.2</v>
      </c>
      <c r="F46" s="14"/>
    </row>
    <row r="47" ht="30" customHeight="1" spans="1:6">
      <c r="A47" s="13">
        <v>43</v>
      </c>
      <c r="B47" s="14" t="s">
        <v>97</v>
      </c>
      <c r="C47" s="14">
        <v>959</v>
      </c>
      <c r="D47" s="14">
        <v>0.3</v>
      </c>
      <c r="E47" s="14">
        <f t="shared" si="1"/>
        <v>287.7</v>
      </c>
      <c r="F47" s="14"/>
    </row>
    <row r="48" ht="30" customHeight="1" spans="1:6">
      <c r="A48" s="13">
        <v>44</v>
      </c>
      <c r="B48" s="14" t="s">
        <v>98</v>
      </c>
      <c r="C48" s="14">
        <v>1030</v>
      </c>
      <c r="D48" s="14">
        <v>0.3</v>
      </c>
      <c r="E48" s="14">
        <f t="shared" si="1"/>
        <v>309</v>
      </c>
      <c r="F48" s="14"/>
    </row>
    <row r="49" ht="30" customHeight="1" spans="1:6">
      <c r="A49" s="13">
        <v>45</v>
      </c>
      <c r="B49" s="14" t="s">
        <v>99</v>
      </c>
      <c r="C49" s="14">
        <v>390.5</v>
      </c>
      <c r="D49" s="14">
        <v>0.3</v>
      </c>
      <c r="E49" s="14">
        <f t="shared" si="1"/>
        <v>117.15</v>
      </c>
      <c r="F49" s="14"/>
    </row>
    <row r="50" ht="30" customHeight="1" spans="1:6">
      <c r="A50" s="13">
        <v>46</v>
      </c>
      <c r="B50" s="14" t="s">
        <v>100</v>
      </c>
      <c r="C50" s="14">
        <v>255</v>
      </c>
      <c r="D50" s="14">
        <v>0.3</v>
      </c>
      <c r="E50" s="14">
        <f t="shared" si="1"/>
        <v>76.5</v>
      </c>
      <c r="F50" s="14"/>
    </row>
    <row r="51" ht="30" customHeight="1" spans="1:6">
      <c r="A51" s="13">
        <v>47</v>
      </c>
      <c r="B51" s="14" t="s">
        <v>101</v>
      </c>
      <c r="C51" s="14">
        <v>1120.5</v>
      </c>
      <c r="D51" s="14">
        <v>0.3</v>
      </c>
      <c r="E51" s="14">
        <f t="shared" si="1"/>
        <v>336.15</v>
      </c>
      <c r="F51" s="14"/>
    </row>
    <row r="52" ht="30" customHeight="1" spans="1:6">
      <c r="A52" s="13">
        <v>48</v>
      </c>
      <c r="B52" s="14" t="s">
        <v>102</v>
      </c>
      <c r="C52" s="14">
        <v>552</v>
      </c>
      <c r="D52" s="14">
        <v>0.3</v>
      </c>
      <c r="E52" s="14">
        <f t="shared" si="1"/>
        <v>165.6</v>
      </c>
      <c r="F52" s="14"/>
    </row>
    <row r="53" ht="30" customHeight="1" spans="1:6">
      <c r="A53" s="13">
        <v>49</v>
      </c>
      <c r="B53" s="14" t="s">
        <v>103</v>
      </c>
      <c r="C53" s="14">
        <v>453.5</v>
      </c>
      <c r="D53" s="14">
        <v>0.3</v>
      </c>
      <c r="E53" s="14">
        <f t="shared" si="1"/>
        <v>136.05</v>
      </c>
      <c r="F53" s="14"/>
    </row>
    <row r="54" ht="30" customHeight="1" spans="1:6">
      <c r="A54" s="13">
        <v>50</v>
      </c>
      <c r="B54" s="14" t="s">
        <v>104</v>
      </c>
      <c r="C54" s="14">
        <v>204.5</v>
      </c>
      <c r="D54" s="14">
        <v>0.3</v>
      </c>
      <c r="E54" s="14">
        <f t="shared" si="1"/>
        <v>61.35</v>
      </c>
      <c r="F54" s="14"/>
    </row>
    <row r="55" ht="30" customHeight="1" spans="1:6">
      <c r="A55" s="13">
        <v>51</v>
      </c>
      <c r="B55" s="14" t="s">
        <v>105</v>
      </c>
      <c r="C55" s="14">
        <v>951</v>
      </c>
      <c r="D55" s="14">
        <v>0.3</v>
      </c>
      <c r="E55" s="14">
        <f t="shared" si="1"/>
        <v>285.3</v>
      </c>
      <c r="F55" s="14"/>
    </row>
    <row r="56" ht="30" customHeight="1" spans="1:6">
      <c r="A56" s="13">
        <v>52</v>
      </c>
      <c r="B56" s="14" t="s">
        <v>106</v>
      </c>
      <c r="C56" s="14">
        <v>553</v>
      </c>
      <c r="D56" s="14">
        <v>0.3</v>
      </c>
      <c r="E56" s="14">
        <f t="shared" si="1"/>
        <v>165.9</v>
      </c>
      <c r="F56" s="14"/>
    </row>
    <row r="57" ht="30" customHeight="1" spans="1:6">
      <c r="A57" s="13">
        <v>53</v>
      </c>
      <c r="B57" s="14" t="s">
        <v>107</v>
      </c>
      <c r="C57" s="14">
        <v>350.5</v>
      </c>
      <c r="D57" s="14">
        <v>0.3</v>
      </c>
      <c r="E57" s="14">
        <f t="shared" si="1"/>
        <v>105.15</v>
      </c>
      <c r="F57" s="14"/>
    </row>
    <row r="58" ht="30" customHeight="1" spans="1:6">
      <c r="A58" s="13">
        <v>54</v>
      </c>
      <c r="B58" s="14" t="s">
        <v>108</v>
      </c>
      <c r="C58" s="14">
        <v>897.5</v>
      </c>
      <c r="D58" s="14">
        <v>0.3</v>
      </c>
      <c r="E58" s="14">
        <f t="shared" si="1"/>
        <v>269.25</v>
      </c>
      <c r="F58" s="14"/>
    </row>
    <row r="59" ht="30" customHeight="1" spans="1:6">
      <c r="A59" s="13">
        <v>55</v>
      </c>
      <c r="B59" s="14" t="s">
        <v>109</v>
      </c>
      <c r="C59" s="14">
        <v>406</v>
      </c>
      <c r="D59" s="14">
        <v>0.3</v>
      </c>
      <c r="E59" s="14">
        <f t="shared" si="1"/>
        <v>121.8</v>
      </c>
      <c r="F59" s="14"/>
    </row>
    <row r="60" ht="30" customHeight="1" spans="1:6">
      <c r="A60" s="13">
        <v>56</v>
      </c>
      <c r="B60" s="14" t="s">
        <v>110</v>
      </c>
      <c r="C60" s="14">
        <v>312</v>
      </c>
      <c r="D60" s="14">
        <v>0.3</v>
      </c>
      <c r="E60" s="14">
        <f t="shared" si="1"/>
        <v>93.6</v>
      </c>
      <c r="F60" s="14"/>
    </row>
    <row r="61" ht="30" customHeight="1" spans="1:6">
      <c r="A61" s="13">
        <v>57</v>
      </c>
      <c r="B61" s="14" t="s">
        <v>111</v>
      </c>
      <c r="C61" s="14">
        <v>1150</v>
      </c>
      <c r="D61" s="14">
        <v>0.3</v>
      </c>
      <c r="E61" s="14">
        <f t="shared" si="1"/>
        <v>345</v>
      </c>
      <c r="F61" s="14"/>
    </row>
    <row r="62" ht="30" customHeight="1" spans="1:6">
      <c r="A62" s="13">
        <v>58</v>
      </c>
      <c r="B62" s="14" t="s">
        <v>112</v>
      </c>
      <c r="C62" s="14">
        <v>1750</v>
      </c>
      <c r="D62" s="14">
        <v>0.3</v>
      </c>
      <c r="E62" s="14">
        <f t="shared" si="1"/>
        <v>525</v>
      </c>
      <c r="F62" s="14"/>
    </row>
    <row r="63" ht="30" customHeight="1" spans="1:6">
      <c r="A63" s="13">
        <v>59</v>
      </c>
      <c r="B63" s="14" t="s">
        <v>113</v>
      </c>
      <c r="C63" s="14">
        <v>1150</v>
      </c>
      <c r="D63" s="14">
        <v>0.3</v>
      </c>
      <c r="E63" s="14">
        <f t="shared" si="1"/>
        <v>345</v>
      </c>
      <c r="F63" s="14"/>
    </row>
    <row r="64" ht="30" customHeight="1" spans="1:6">
      <c r="A64" s="13">
        <v>60</v>
      </c>
      <c r="B64" s="14" t="s">
        <v>114</v>
      </c>
      <c r="C64" s="14">
        <v>600</v>
      </c>
      <c r="D64" s="14">
        <v>0.3</v>
      </c>
      <c r="E64" s="14">
        <f t="shared" si="1"/>
        <v>180</v>
      </c>
      <c r="F64" s="14"/>
    </row>
    <row r="65" ht="30" customHeight="1" spans="1:6">
      <c r="A65" s="13">
        <v>61</v>
      </c>
      <c r="B65" s="14" t="s">
        <v>115</v>
      </c>
      <c r="C65" s="14">
        <v>6215</v>
      </c>
      <c r="D65" s="14">
        <v>0.3</v>
      </c>
      <c r="E65" s="14">
        <f t="shared" si="1"/>
        <v>1864.5</v>
      </c>
      <c r="F65" s="14"/>
    </row>
    <row r="66" ht="30" customHeight="1" spans="1:6">
      <c r="A66" s="13">
        <v>62</v>
      </c>
      <c r="B66" s="14" t="s">
        <v>116</v>
      </c>
      <c r="C66" s="14">
        <v>1120</v>
      </c>
      <c r="D66" s="14">
        <v>0.3</v>
      </c>
      <c r="E66" s="14">
        <f t="shared" si="1"/>
        <v>336</v>
      </c>
      <c r="F66" s="14"/>
    </row>
    <row r="67" ht="30" customHeight="1" spans="1:6">
      <c r="A67" s="13">
        <v>63</v>
      </c>
      <c r="B67" s="14" t="s">
        <v>117</v>
      </c>
      <c r="C67" s="14">
        <v>80</v>
      </c>
      <c r="D67" s="14">
        <v>0.3</v>
      </c>
      <c r="E67" s="14">
        <f t="shared" si="1"/>
        <v>24</v>
      </c>
      <c r="F67" s="14"/>
    </row>
    <row r="68" ht="30" customHeight="1" spans="1:6">
      <c r="A68" s="13">
        <v>64</v>
      </c>
      <c r="B68" s="14" t="s">
        <v>118</v>
      </c>
      <c r="C68" s="14">
        <v>120</v>
      </c>
      <c r="D68" s="14">
        <v>0.3</v>
      </c>
      <c r="E68" s="14">
        <f t="shared" si="1"/>
        <v>36</v>
      </c>
      <c r="F68" s="14"/>
    </row>
    <row r="69" ht="30" customHeight="1" spans="1:6">
      <c r="A69" s="13">
        <v>65</v>
      </c>
      <c r="B69" s="14" t="s">
        <v>119</v>
      </c>
      <c r="C69" s="14">
        <v>100</v>
      </c>
      <c r="D69" s="14">
        <v>0.3</v>
      </c>
      <c r="E69" s="14">
        <f t="shared" si="1"/>
        <v>30</v>
      </c>
      <c r="F69" s="14"/>
    </row>
    <row r="70" ht="30" customHeight="1" spans="1:6">
      <c r="A70" s="13">
        <v>66</v>
      </c>
      <c r="B70" s="14" t="s">
        <v>120</v>
      </c>
      <c r="C70" s="14">
        <v>1000</v>
      </c>
      <c r="D70" s="14">
        <v>0.3</v>
      </c>
      <c r="E70" s="14">
        <f t="shared" si="1"/>
        <v>300</v>
      </c>
      <c r="F70" s="14"/>
    </row>
    <row r="71" ht="30" customHeight="1" spans="1:6">
      <c r="A71" s="13">
        <v>67</v>
      </c>
      <c r="B71" s="14" t="s">
        <v>121</v>
      </c>
      <c r="C71" s="14">
        <v>100</v>
      </c>
      <c r="D71" s="14">
        <v>0.3</v>
      </c>
      <c r="E71" s="14">
        <f t="shared" si="1"/>
        <v>30</v>
      </c>
      <c r="F71" s="14"/>
    </row>
    <row r="72" ht="30" customHeight="1" spans="1:6">
      <c r="A72" s="13">
        <v>68</v>
      </c>
      <c r="B72" s="14" t="s">
        <v>122</v>
      </c>
      <c r="C72" s="14">
        <v>352</v>
      </c>
      <c r="D72" s="14">
        <v>0.3</v>
      </c>
      <c r="E72" s="14">
        <f t="shared" si="1"/>
        <v>105.6</v>
      </c>
      <c r="F72" s="14"/>
    </row>
    <row r="73" ht="30" customHeight="1" spans="1:6">
      <c r="A73" s="13">
        <v>69</v>
      </c>
      <c r="B73" s="14" t="s">
        <v>123</v>
      </c>
      <c r="C73" s="14">
        <v>1254</v>
      </c>
      <c r="D73" s="14">
        <v>0.3</v>
      </c>
      <c r="E73" s="14">
        <f t="shared" si="1"/>
        <v>376.2</v>
      </c>
      <c r="F73" s="14"/>
    </row>
    <row r="74" ht="30" customHeight="1" spans="1:6">
      <c r="A74" s="13">
        <v>70</v>
      </c>
      <c r="B74" s="14" t="s">
        <v>124</v>
      </c>
      <c r="C74" s="14">
        <v>1500</v>
      </c>
      <c r="D74" s="14">
        <v>0.3</v>
      </c>
      <c r="E74" s="14">
        <f t="shared" si="1"/>
        <v>450</v>
      </c>
      <c r="F74" s="14"/>
    </row>
  </sheetData>
  <mergeCells count="3">
    <mergeCell ref="A1:F1"/>
    <mergeCell ref="A2:F2"/>
    <mergeCell ref="A4:B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6" sqref="D6"/>
    </sheetView>
  </sheetViews>
  <sheetFormatPr defaultColWidth="9.625" defaultRowHeight="13.5"/>
  <cols>
    <col min="1" max="1" width="6.125" customWidth="1"/>
    <col min="2" max="2" width="9.625" customWidth="1"/>
    <col min="3" max="3" width="8" customWidth="1"/>
    <col min="4" max="5" width="10.375" customWidth="1"/>
    <col min="6" max="6" width="8.625" customWidth="1"/>
    <col min="7" max="7" width="11.25" customWidth="1"/>
    <col min="8" max="8" width="12.25" customWidth="1"/>
    <col min="9" max="12" width="9.625" customWidth="1"/>
    <col min="13" max="13" width="11.75" customWidth="1"/>
    <col min="14" max="14" width="7.375" customWidth="1"/>
  </cols>
  <sheetData>
    <row r="1" ht="44" customHeight="1" spans="1:14">
      <c r="A1" s="10" t="s">
        <v>125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33" customHeight="1" spans="1:14">
      <c r="A2" s="11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63" customHeight="1" spans="1:14">
      <c r="A3" s="3" t="s">
        <v>127</v>
      </c>
      <c r="B3" s="3" t="s">
        <v>128</v>
      </c>
      <c r="C3" s="3" t="s">
        <v>129</v>
      </c>
      <c r="D3" s="3" t="s">
        <v>4</v>
      </c>
      <c r="E3" s="3" t="s">
        <v>6</v>
      </c>
      <c r="F3" s="3" t="s">
        <v>130</v>
      </c>
      <c r="G3" s="3" t="s">
        <v>4</v>
      </c>
      <c r="H3" s="3" t="s">
        <v>6</v>
      </c>
      <c r="I3" s="3" t="s">
        <v>131</v>
      </c>
      <c r="J3" s="3" t="s">
        <v>132</v>
      </c>
      <c r="K3" s="3" t="s">
        <v>133</v>
      </c>
      <c r="L3" s="3" t="s">
        <v>134</v>
      </c>
      <c r="M3" s="3" t="s">
        <v>135</v>
      </c>
      <c r="N3" s="4" t="s">
        <v>7</v>
      </c>
    </row>
    <row r="4" ht="35" customHeight="1" spans="1:14">
      <c r="A4" s="5" t="s">
        <v>8</v>
      </c>
      <c r="B4" s="12"/>
      <c r="C4" s="6">
        <f t="shared" ref="C4:M4" si="0">SUM(C5:C11)</f>
        <v>44</v>
      </c>
      <c r="D4" s="6">
        <f t="shared" si="0"/>
        <v>44991.3</v>
      </c>
      <c r="E4" s="6">
        <f t="shared" si="0"/>
        <v>8998.26</v>
      </c>
      <c r="F4" s="6">
        <f t="shared" si="0"/>
        <v>70</v>
      </c>
      <c r="G4" s="6">
        <f t="shared" si="0"/>
        <v>72983.9</v>
      </c>
      <c r="H4" s="6">
        <f t="shared" si="0"/>
        <v>21895.17</v>
      </c>
      <c r="I4" s="6">
        <f t="shared" si="0"/>
        <v>1</v>
      </c>
      <c r="J4" s="6">
        <f t="shared" si="0"/>
        <v>75600</v>
      </c>
      <c r="K4" s="6">
        <f t="shared" si="0"/>
        <v>7560</v>
      </c>
      <c r="L4" s="6">
        <f t="shared" si="0"/>
        <v>117975.2</v>
      </c>
      <c r="M4" s="6">
        <f t="shared" si="0"/>
        <v>38453.43</v>
      </c>
      <c r="N4" s="6"/>
    </row>
    <row r="5" s="9" customFormat="1" ht="35" customHeight="1" spans="1:14">
      <c r="A5" s="13">
        <v>1</v>
      </c>
      <c r="B5" s="14" t="s">
        <v>136</v>
      </c>
      <c r="C5" s="14">
        <v>15</v>
      </c>
      <c r="D5" s="14">
        <v>15625</v>
      </c>
      <c r="E5" s="14">
        <v>3125</v>
      </c>
      <c r="F5" s="14">
        <v>12</v>
      </c>
      <c r="G5" s="14">
        <v>14584.5</v>
      </c>
      <c r="H5" s="14">
        <v>4375.35</v>
      </c>
      <c r="I5" s="14">
        <v>0</v>
      </c>
      <c r="J5" s="14">
        <v>0</v>
      </c>
      <c r="K5" s="14">
        <f t="shared" ref="K5:K11" si="1">J5*0.1</f>
        <v>0</v>
      </c>
      <c r="L5" s="14">
        <f>D5+G5</f>
        <v>30209.5</v>
      </c>
      <c r="M5" s="14">
        <f>SUM(E5+H5+K5)</f>
        <v>7500.35</v>
      </c>
      <c r="N5" s="14"/>
    </row>
    <row r="6" s="9" customFormat="1" ht="35" customHeight="1" spans="1:14">
      <c r="A6" s="13">
        <v>2</v>
      </c>
      <c r="B6" s="14" t="s">
        <v>137</v>
      </c>
      <c r="C6" s="14">
        <v>4</v>
      </c>
      <c r="D6" s="14">
        <v>1574.8</v>
      </c>
      <c r="E6" s="14">
        <v>314.96</v>
      </c>
      <c r="F6" s="14">
        <v>9</v>
      </c>
      <c r="G6" s="14">
        <v>15410</v>
      </c>
      <c r="H6" s="14">
        <v>4623</v>
      </c>
      <c r="I6" s="14">
        <v>0</v>
      </c>
      <c r="J6" s="14">
        <v>0</v>
      </c>
      <c r="K6" s="14">
        <f t="shared" si="1"/>
        <v>0</v>
      </c>
      <c r="L6" s="14">
        <f t="shared" ref="L6:L11" si="2">D6+G6</f>
        <v>16984.8</v>
      </c>
      <c r="M6" s="14">
        <f t="shared" ref="M6:M11" si="3">SUM(E6+H6+K6)</f>
        <v>4937.96</v>
      </c>
      <c r="N6" s="14"/>
    </row>
    <row r="7" s="9" customFormat="1" ht="35" customHeight="1" spans="1:14">
      <c r="A7" s="13">
        <v>3</v>
      </c>
      <c r="B7" s="14" t="s">
        <v>138</v>
      </c>
      <c r="C7" s="14">
        <v>0</v>
      </c>
      <c r="D7" s="14">
        <v>0</v>
      </c>
      <c r="E7" s="14">
        <v>0</v>
      </c>
      <c r="F7" s="14">
        <v>5</v>
      </c>
      <c r="G7" s="14">
        <v>5700</v>
      </c>
      <c r="H7" s="14">
        <v>1710</v>
      </c>
      <c r="I7" s="14">
        <v>0</v>
      </c>
      <c r="J7" s="14">
        <v>0</v>
      </c>
      <c r="K7" s="14">
        <f t="shared" si="1"/>
        <v>0</v>
      </c>
      <c r="L7" s="14">
        <f t="shared" si="2"/>
        <v>5700</v>
      </c>
      <c r="M7" s="14">
        <f t="shared" si="3"/>
        <v>1710</v>
      </c>
      <c r="N7" s="14"/>
    </row>
    <row r="8" s="9" customFormat="1" ht="35" customHeight="1" spans="1:14">
      <c r="A8" s="13">
        <v>4</v>
      </c>
      <c r="B8" s="14" t="s">
        <v>139</v>
      </c>
      <c r="C8" s="14">
        <v>7</v>
      </c>
      <c r="D8" s="14">
        <v>9775</v>
      </c>
      <c r="E8" s="14">
        <v>1955</v>
      </c>
      <c r="F8" s="14">
        <v>11</v>
      </c>
      <c r="G8" s="14">
        <v>13385</v>
      </c>
      <c r="H8" s="14">
        <v>4015.5</v>
      </c>
      <c r="I8" s="14">
        <v>0</v>
      </c>
      <c r="J8" s="14">
        <v>0</v>
      </c>
      <c r="K8" s="14">
        <f t="shared" si="1"/>
        <v>0</v>
      </c>
      <c r="L8" s="14">
        <f t="shared" si="2"/>
        <v>23160</v>
      </c>
      <c r="M8" s="14">
        <f t="shared" si="3"/>
        <v>5970.5</v>
      </c>
      <c r="N8" s="14"/>
    </row>
    <row r="9" s="9" customFormat="1" ht="35" customHeight="1" spans="1:14">
      <c r="A9" s="13">
        <v>5</v>
      </c>
      <c r="B9" s="14" t="s">
        <v>140</v>
      </c>
      <c r="C9" s="14">
        <v>7</v>
      </c>
      <c r="D9" s="14">
        <v>7023</v>
      </c>
      <c r="E9" s="14">
        <v>1404.6</v>
      </c>
      <c r="F9" s="14">
        <v>14</v>
      </c>
      <c r="G9" s="14">
        <v>11452.4</v>
      </c>
      <c r="H9" s="14">
        <v>3435.72</v>
      </c>
      <c r="I9" s="14">
        <v>0</v>
      </c>
      <c r="J9" s="14">
        <v>0</v>
      </c>
      <c r="K9" s="14">
        <f t="shared" si="1"/>
        <v>0</v>
      </c>
      <c r="L9" s="14">
        <f t="shared" si="2"/>
        <v>18475.4</v>
      </c>
      <c r="M9" s="14">
        <f t="shared" si="3"/>
        <v>4840.32</v>
      </c>
      <c r="N9" s="14"/>
    </row>
    <row r="10" s="9" customFormat="1" ht="35" customHeight="1" spans="1:14">
      <c r="A10" s="13">
        <v>6</v>
      </c>
      <c r="B10" s="14" t="s">
        <v>141</v>
      </c>
      <c r="C10" s="14">
        <v>7</v>
      </c>
      <c r="D10" s="14">
        <v>8239</v>
      </c>
      <c r="E10" s="14">
        <v>1647.8</v>
      </c>
      <c r="F10" s="14">
        <v>3</v>
      </c>
      <c r="G10" s="14">
        <v>3106</v>
      </c>
      <c r="H10" s="14">
        <v>931.8</v>
      </c>
      <c r="I10" s="14">
        <v>0</v>
      </c>
      <c r="J10" s="14">
        <v>0</v>
      </c>
      <c r="K10" s="14">
        <f t="shared" si="1"/>
        <v>0</v>
      </c>
      <c r="L10" s="14">
        <f t="shared" si="2"/>
        <v>11345</v>
      </c>
      <c r="M10" s="14">
        <f t="shared" si="3"/>
        <v>2579.6</v>
      </c>
      <c r="N10" s="14"/>
    </row>
    <row r="11" s="9" customFormat="1" ht="35" customHeight="1" spans="1:14">
      <c r="A11" s="13">
        <v>7</v>
      </c>
      <c r="B11" s="14" t="s">
        <v>142</v>
      </c>
      <c r="C11" s="14">
        <v>4</v>
      </c>
      <c r="D11" s="14">
        <v>2754.5</v>
      </c>
      <c r="E11" s="14">
        <v>550.9</v>
      </c>
      <c r="F11" s="14">
        <v>16</v>
      </c>
      <c r="G11" s="14">
        <v>9346</v>
      </c>
      <c r="H11" s="14">
        <v>2803.8</v>
      </c>
      <c r="I11" s="14">
        <v>1</v>
      </c>
      <c r="J11" s="14">
        <v>75600</v>
      </c>
      <c r="K11" s="14">
        <f t="shared" si="1"/>
        <v>7560</v>
      </c>
      <c r="L11" s="14">
        <f t="shared" si="2"/>
        <v>12100.5</v>
      </c>
      <c r="M11" s="14">
        <f t="shared" si="3"/>
        <v>10914.7</v>
      </c>
      <c r="N11" s="14"/>
    </row>
    <row r="12" ht="43" customHeight="1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</sheetData>
  <mergeCells count="4">
    <mergeCell ref="A1:N1"/>
    <mergeCell ref="A2:N2"/>
    <mergeCell ref="A4:B4"/>
    <mergeCell ref="A12:N12"/>
  </mergeCells>
  <printOptions horizontalCentered="1" verticalCentered="1"/>
  <pageMargins left="0.751388888888889" right="0.629861111111111" top="0.802777777777778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17" sqref="E17"/>
    </sheetView>
  </sheetViews>
  <sheetFormatPr defaultColWidth="9" defaultRowHeight="13.5" outlineLevelCol="5"/>
  <cols>
    <col min="1" max="1" width="13.875" customWidth="1"/>
    <col min="2" max="2" width="20.875" customWidth="1"/>
    <col min="3" max="5" width="16.625" customWidth="1"/>
    <col min="6" max="6" width="33" customWidth="1"/>
  </cols>
  <sheetData>
    <row r="1" ht="39" customHeight="1" spans="1:6">
      <c r="A1" s="1" t="s">
        <v>143</v>
      </c>
      <c r="B1" s="1"/>
      <c r="C1" s="1"/>
      <c r="D1" s="1"/>
      <c r="E1" s="1"/>
      <c r="F1" s="1"/>
    </row>
    <row r="2" ht="39" customHeight="1" spans="1:6">
      <c r="A2" s="2" t="s">
        <v>144</v>
      </c>
      <c r="B2" s="2"/>
      <c r="C2" s="2"/>
      <c r="D2" s="2"/>
      <c r="E2" s="2"/>
      <c r="F2" s="2"/>
    </row>
    <row r="3" ht="53" customHeight="1" spans="1:6">
      <c r="A3" s="3" t="s">
        <v>127</v>
      </c>
      <c r="B3" s="3" t="s">
        <v>145</v>
      </c>
      <c r="C3" s="3" t="s">
        <v>132</v>
      </c>
      <c r="D3" s="3" t="s">
        <v>5</v>
      </c>
      <c r="E3" s="3" t="s">
        <v>6</v>
      </c>
      <c r="F3" s="4" t="s">
        <v>7</v>
      </c>
    </row>
    <row r="4" ht="43" customHeight="1" spans="1:6">
      <c r="A4" s="5" t="s">
        <v>8</v>
      </c>
      <c r="B4" s="6"/>
      <c r="C4" s="4">
        <v>75600</v>
      </c>
      <c r="D4" s="6"/>
      <c r="E4" s="4">
        <v>7560</v>
      </c>
      <c r="F4" s="6"/>
    </row>
    <row r="5" ht="43" customHeight="1" spans="1:6">
      <c r="A5" s="7">
        <v>1</v>
      </c>
      <c r="B5" s="6" t="s">
        <v>146</v>
      </c>
      <c r="C5" s="4">
        <v>75600</v>
      </c>
      <c r="D5" s="4">
        <v>0.1</v>
      </c>
      <c r="E5" s="4">
        <f>C5*D5</f>
        <v>7560</v>
      </c>
      <c r="F5" s="6"/>
    </row>
    <row r="11" spans="6:6">
      <c r="F11" s="8"/>
    </row>
  </sheetData>
  <mergeCells count="2">
    <mergeCell ref="A1:F1"/>
    <mergeCell ref="A2:F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乡汇总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2025-08-11T09:58:00Z</dcterms:created>
  <dcterms:modified xsi:type="dcterms:W3CDTF">2025-10-16T00:56:38Z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BF17BED5B09D012EEE93D8688F2E55D4_43</vt:lpwstr>
  </property>
  <property fmtid="{D5CDD505-2E9C-101B-9397-08002B2CF9AE}" pid="3" name="KSOProductBuildVer">
    <vt:lpwstr>2052-12.1.0.23125</vt:lpwstr>
  </property>
</Properties>
</file>