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878" activeTab="5"/>
  </bookViews>
  <sheets>
    <sheet name="2025执行" sheetId="15" r:id="rId1"/>
    <sheet name="预算总表" sheetId="4" r:id="rId2"/>
    <sheet name="收支草案" sheetId="27" r:id="rId3"/>
    <sheet name="城居保预算表" sheetId="25" r:id="rId4"/>
    <sheet name="机关保预算表" sheetId="26" r:id="rId5"/>
    <sheet name="基本养老保险基础资料" sheetId="2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<sst xmlns="http://schemas.openxmlformats.org/spreadsheetml/2006/main" count="327" uniqueCount="201">
  <si>
    <t>表1</t>
  </si>
  <si>
    <t>彭阳县2025年社会保险基金预计执行情况总表</t>
  </si>
  <si>
    <r>
      <rPr>
        <sz val="10"/>
        <rFont val="宋体"/>
        <charset val="134"/>
      </rPr>
      <t>单位：万元</t>
    </r>
  </si>
  <si>
    <r>
      <t>项</t>
    </r>
    <r>
      <rPr>
        <b/>
        <sz val="10"/>
        <rFont val="Times New Roman"/>
        <charset val="134"/>
      </rPr>
      <t xml:space="preserve">        </t>
    </r>
    <r>
      <rPr>
        <b/>
        <sz val="10"/>
        <rFont val="宋体"/>
        <charset val="134"/>
      </rPr>
      <t>目</t>
    </r>
  </si>
  <si>
    <t>合计</t>
  </si>
  <si>
    <t>城乡居民基本养老保险基金</t>
  </si>
  <si>
    <t>机关事业单位基本养老保险基金</t>
  </si>
  <si>
    <r>
      <rPr>
        <sz val="10"/>
        <rFont val="宋体"/>
        <charset val="134"/>
      </rPr>
      <t>一、上年结余</t>
    </r>
  </si>
  <si>
    <r>
      <rPr>
        <sz val="10"/>
        <rFont val="宋体"/>
        <charset val="134"/>
      </rPr>
      <t>二、收入</t>
    </r>
  </si>
  <si>
    <r>
      <t xml:space="preserve">     1</t>
    </r>
    <r>
      <rPr>
        <sz val="10"/>
        <rFont val="宋体"/>
        <charset val="134"/>
      </rPr>
      <t>、保险费收入</t>
    </r>
  </si>
  <si>
    <r>
      <t xml:space="preserve">     2</t>
    </r>
    <r>
      <rPr>
        <sz val="10"/>
        <rFont val="宋体"/>
        <charset val="134"/>
      </rPr>
      <t>、财政补贴收入</t>
    </r>
  </si>
  <si>
    <r>
      <t xml:space="preserve">     3</t>
    </r>
    <r>
      <rPr>
        <sz val="10"/>
        <rFont val="宋体"/>
        <charset val="134"/>
      </rPr>
      <t>、利息收入</t>
    </r>
  </si>
  <si>
    <r>
      <t xml:space="preserve">     4</t>
    </r>
    <r>
      <rPr>
        <sz val="10"/>
        <rFont val="宋体"/>
        <charset val="134"/>
      </rPr>
      <t>、委托投资收益</t>
    </r>
  </si>
  <si>
    <r>
      <t xml:space="preserve">     5</t>
    </r>
    <r>
      <rPr>
        <sz val="10"/>
        <rFont val="宋体"/>
        <charset val="134"/>
      </rPr>
      <t>、转移收入</t>
    </r>
  </si>
  <si>
    <r>
      <t xml:space="preserve">     6</t>
    </r>
    <r>
      <rPr>
        <sz val="10"/>
        <rFont val="宋体"/>
        <charset val="134"/>
      </rPr>
      <t>、其他收入</t>
    </r>
  </si>
  <si>
    <r>
      <t xml:space="preserve">     8</t>
    </r>
    <r>
      <rPr>
        <sz val="10"/>
        <rFont val="宋体"/>
        <charset val="134"/>
      </rPr>
      <t>、中央调剂资金收入（省级专用）</t>
    </r>
  </si>
  <si>
    <r>
      <t xml:space="preserve">     9</t>
    </r>
    <r>
      <rPr>
        <sz val="10"/>
        <rFont val="宋体"/>
        <charset val="134"/>
      </rPr>
      <t>、中央调剂基金收入（中央专用</t>
    </r>
    <r>
      <rPr>
        <sz val="10"/>
        <rFont val="Times New Roman"/>
        <charset val="134"/>
      </rPr>
      <t>)</t>
    </r>
  </si>
  <si>
    <r>
      <t xml:space="preserve">     10</t>
    </r>
    <r>
      <rPr>
        <sz val="10"/>
        <rFont val="宋体"/>
        <charset val="134"/>
      </rPr>
      <t>、上级补助收入</t>
    </r>
  </si>
  <si>
    <r>
      <rPr>
        <sz val="10"/>
        <rFont val="宋体"/>
        <charset val="134"/>
      </rPr>
      <t>三、支出</t>
    </r>
  </si>
  <si>
    <r>
      <t xml:space="preserve">     1</t>
    </r>
    <r>
      <rPr>
        <sz val="10"/>
        <rFont val="宋体"/>
        <charset val="134"/>
      </rPr>
      <t>、社会保险待遇支出</t>
    </r>
  </si>
  <si>
    <r>
      <t xml:space="preserve">     2</t>
    </r>
    <r>
      <rPr>
        <sz val="10"/>
        <rFont val="宋体"/>
        <charset val="134"/>
      </rPr>
      <t>、其他支出</t>
    </r>
  </si>
  <si>
    <r>
      <t xml:space="preserve">     3</t>
    </r>
    <r>
      <rPr>
        <sz val="10"/>
        <rFont val="宋体"/>
        <charset val="134"/>
      </rPr>
      <t>、转移支出</t>
    </r>
  </si>
  <si>
    <r>
      <t xml:space="preserve">     4</t>
    </r>
    <r>
      <rPr>
        <sz val="10"/>
        <rFont val="宋体"/>
        <charset val="134"/>
      </rPr>
      <t>、中央调剂基金支出（中央专用）</t>
    </r>
  </si>
  <si>
    <r>
      <t xml:space="preserve">     5</t>
    </r>
    <r>
      <rPr>
        <sz val="10"/>
        <rFont val="宋体"/>
        <charset val="134"/>
      </rPr>
      <t>、中央调剂资金支出（省级专用）</t>
    </r>
  </si>
  <si>
    <r>
      <t xml:space="preserve">     6</t>
    </r>
    <r>
      <rPr>
        <sz val="10"/>
        <rFont val="宋体"/>
        <charset val="134"/>
      </rPr>
      <t>、稳定岗位补贴支出</t>
    </r>
  </si>
  <si>
    <r>
      <t xml:space="preserve">     7</t>
    </r>
    <r>
      <rPr>
        <sz val="10"/>
        <rFont val="宋体"/>
        <charset val="134"/>
      </rPr>
      <t>、上解上级支出</t>
    </r>
  </si>
  <si>
    <r>
      <rPr>
        <sz val="10"/>
        <rFont val="宋体"/>
        <charset val="134"/>
      </rPr>
      <t>四、本年收支结余</t>
    </r>
  </si>
  <si>
    <r>
      <rPr>
        <sz val="10"/>
        <rFont val="宋体"/>
        <charset val="134"/>
      </rPr>
      <t>五、年末滚存结余</t>
    </r>
  </si>
  <si>
    <t>表2</t>
  </si>
  <si>
    <t>彭阳县2026年社会保险基金预算总表</t>
  </si>
  <si>
    <r>
      <rPr>
        <sz val="10"/>
        <rFont val="方正书宋_GBK"/>
        <charset val="1"/>
      </rPr>
      <t>单位：万元</t>
    </r>
  </si>
  <si>
    <r>
      <t>城乡居民基本</t>
    </r>
    <r>
      <rPr>
        <b/>
        <sz val="10"/>
        <rFont val="Times New Roman"/>
        <charset val="134"/>
      </rPr>
      <t xml:space="preserve">
</t>
    </r>
    <r>
      <rPr>
        <b/>
        <sz val="10"/>
        <rFont val="宋体"/>
        <charset val="134"/>
      </rPr>
      <t>养老保险基金</t>
    </r>
  </si>
  <si>
    <r>
      <rPr>
        <sz val="10"/>
        <rFont val="宋体"/>
        <charset val="134"/>
      </rPr>
      <t>上年结余</t>
    </r>
  </si>
  <si>
    <r>
      <rPr>
        <sz val="10"/>
        <rFont val="宋体"/>
        <charset val="1"/>
      </rPr>
      <t>一、收入</t>
    </r>
  </si>
  <si>
    <r>
      <t xml:space="preserve">    </t>
    </r>
    <r>
      <rPr>
        <sz val="10"/>
        <rFont val="宋体"/>
        <charset val="1"/>
      </rPr>
      <t>其中</t>
    </r>
    <r>
      <rPr>
        <sz val="10"/>
        <rFont val="Times New Roman"/>
        <charset val="1"/>
      </rPr>
      <t>:1.</t>
    </r>
    <r>
      <rPr>
        <sz val="10"/>
        <rFont val="宋体"/>
        <charset val="1"/>
      </rPr>
      <t>社会保险费收入</t>
    </r>
  </si>
  <si>
    <r>
      <t xml:space="preserve">         2.</t>
    </r>
    <r>
      <rPr>
        <sz val="10"/>
        <rFont val="宋体"/>
        <charset val="1"/>
      </rPr>
      <t>财政补贴收入</t>
    </r>
  </si>
  <si>
    <r>
      <t xml:space="preserve">         3.</t>
    </r>
    <r>
      <rPr>
        <sz val="10"/>
        <rFont val="宋体"/>
        <charset val="1"/>
      </rPr>
      <t>利息收入</t>
    </r>
  </si>
  <si>
    <r>
      <t xml:space="preserve">         4.</t>
    </r>
    <r>
      <rPr>
        <sz val="10"/>
        <rFont val="宋体"/>
        <charset val="1"/>
      </rPr>
      <t>委托投资收益</t>
    </r>
  </si>
  <si>
    <r>
      <t xml:space="preserve">         5.</t>
    </r>
    <r>
      <rPr>
        <sz val="10"/>
        <rFont val="宋体"/>
        <charset val="1"/>
      </rPr>
      <t>转移收入</t>
    </r>
  </si>
  <si>
    <r>
      <t xml:space="preserve">         6.</t>
    </r>
    <r>
      <rPr>
        <sz val="10"/>
        <rFont val="宋体"/>
        <charset val="1"/>
      </rPr>
      <t>其他收入</t>
    </r>
  </si>
  <si>
    <r>
      <t xml:space="preserve">         7.</t>
    </r>
    <r>
      <rPr>
        <sz val="10"/>
        <rFont val="宋体"/>
        <charset val="1"/>
      </rPr>
      <t>中央调剂资金收入（省级专用）</t>
    </r>
  </si>
  <si>
    <r>
      <t xml:space="preserve">         8.</t>
    </r>
    <r>
      <rPr>
        <sz val="10"/>
        <rFont val="宋体"/>
        <charset val="1"/>
      </rPr>
      <t>中央调剂基金收入（中央专用</t>
    </r>
    <r>
      <rPr>
        <sz val="10"/>
        <rFont val="Times New Roman"/>
        <charset val="1"/>
      </rPr>
      <t>)</t>
    </r>
  </si>
  <si>
    <r>
      <rPr>
        <sz val="10"/>
        <rFont val="宋体"/>
        <charset val="1"/>
      </rPr>
      <t>二、支出</t>
    </r>
  </si>
  <si>
    <r>
      <t xml:space="preserve">    </t>
    </r>
    <r>
      <rPr>
        <sz val="10"/>
        <rFont val="宋体"/>
        <charset val="1"/>
      </rPr>
      <t>其中</t>
    </r>
    <r>
      <rPr>
        <sz val="10"/>
        <rFont val="Times New Roman"/>
        <charset val="1"/>
      </rPr>
      <t>:1.</t>
    </r>
    <r>
      <rPr>
        <sz val="10"/>
        <rFont val="宋体"/>
        <charset val="1"/>
      </rPr>
      <t>社会保险待遇支出</t>
    </r>
  </si>
  <si>
    <r>
      <t xml:space="preserve">         2.</t>
    </r>
    <r>
      <rPr>
        <sz val="10"/>
        <rFont val="宋体"/>
        <charset val="1"/>
      </rPr>
      <t>转移支出</t>
    </r>
  </si>
  <si>
    <r>
      <t xml:space="preserve">         3.</t>
    </r>
    <r>
      <rPr>
        <sz val="10"/>
        <rFont val="宋体"/>
        <charset val="1"/>
      </rPr>
      <t>其他支出</t>
    </r>
  </si>
  <si>
    <r>
      <t xml:space="preserve">         4.</t>
    </r>
    <r>
      <rPr>
        <sz val="10"/>
        <rFont val="宋体"/>
        <charset val="1"/>
      </rPr>
      <t>中央调剂基金支出（中央专用）</t>
    </r>
  </si>
  <si>
    <r>
      <t xml:space="preserve">         5.</t>
    </r>
    <r>
      <rPr>
        <sz val="10"/>
        <rFont val="宋体"/>
        <charset val="1"/>
      </rPr>
      <t>中央调剂资金支出（省级专用）</t>
    </r>
  </si>
  <si>
    <r>
      <rPr>
        <sz val="10"/>
        <rFont val="宋体"/>
        <charset val="1"/>
      </rPr>
      <t>三、本年收支结余</t>
    </r>
  </si>
  <si>
    <r>
      <rPr>
        <sz val="10"/>
        <rFont val="宋体"/>
        <charset val="1"/>
      </rPr>
      <t>四、年末滚存结余</t>
    </r>
  </si>
  <si>
    <t>表3</t>
  </si>
  <si>
    <t>彭阳县2026年社会保险基金预算收支情况表</t>
  </si>
  <si>
    <t>单位：万元</t>
  </si>
  <si>
    <r>
      <rPr>
        <b/>
        <sz val="10"/>
        <rFont val="宋体"/>
        <charset val="134"/>
      </rPr>
      <t>收</t>
    </r>
    <r>
      <rPr>
        <b/>
        <sz val="10"/>
        <rFont val="Times New Roman"/>
        <charset val="134"/>
      </rPr>
      <t xml:space="preserve">        </t>
    </r>
    <r>
      <rPr>
        <b/>
        <sz val="10"/>
        <rFont val="宋体"/>
        <charset val="134"/>
      </rPr>
      <t>入</t>
    </r>
  </si>
  <si>
    <r>
      <rPr>
        <b/>
        <sz val="10"/>
        <rFont val="宋体"/>
        <charset val="134"/>
      </rPr>
      <t>支</t>
    </r>
    <r>
      <rPr>
        <b/>
        <sz val="10"/>
        <rFont val="Times New Roman"/>
        <charset val="134"/>
      </rPr>
      <t xml:space="preserve">        </t>
    </r>
    <r>
      <rPr>
        <b/>
        <sz val="10"/>
        <rFont val="宋体"/>
        <charset val="134"/>
      </rPr>
      <t>出</t>
    </r>
  </si>
  <si>
    <r>
      <rPr>
        <b/>
        <sz val="10"/>
        <rFont val="宋体"/>
        <charset val="134"/>
      </rPr>
      <t>项</t>
    </r>
    <r>
      <rPr>
        <b/>
        <sz val="10"/>
        <rFont val="Times New Roman"/>
        <charset val="134"/>
      </rPr>
      <t xml:space="preserve">     </t>
    </r>
    <r>
      <rPr>
        <b/>
        <sz val="10"/>
        <rFont val="宋体"/>
        <charset val="134"/>
      </rPr>
      <t>目</t>
    </r>
  </si>
  <si>
    <r>
      <t>2025</t>
    </r>
    <r>
      <rPr>
        <b/>
        <sz val="10"/>
        <rFont val="宋体"/>
        <charset val="134"/>
      </rPr>
      <t>年预计执行数</t>
    </r>
  </si>
  <si>
    <r>
      <t>2026</t>
    </r>
    <r>
      <rPr>
        <b/>
        <sz val="10"/>
        <rFont val="宋体"/>
        <charset val="134"/>
      </rPr>
      <t>年预算数</t>
    </r>
  </si>
  <si>
    <r>
      <rPr>
        <b/>
        <sz val="10"/>
        <rFont val="宋体"/>
        <charset val="134"/>
      </rPr>
      <t>项</t>
    </r>
    <r>
      <rPr>
        <b/>
        <sz val="10"/>
        <rFont val="Times New Roman"/>
        <charset val="134"/>
      </rPr>
      <t xml:space="preserve">      </t>
    </r>
    <r>
      <rPr>
        <b/>
        <sz val="10"/>
        <rFont val="宋体"/>
        <charset val="134"/>
      </rPr>
      <t>目</t>
    </r>
  </si>
  <si>
    <r>
      <rPr>
        <sz val="10"/>
        <rFont val="宋体"/>
        <charset val="134"/>
      </rPr>
      <t>一、城乡居民基本养老保险基金收入</t>
    </r>
  </si>
  <si>
    <r>
      <rPr>
        <sz val="10"/>
        <rFont val="宋体"/>
        <charset val="134"/>
      </rPr>
      <t>一、城乡居民基本养老保险基金支出</t>
    </r>
  </si>
  <si>
    <r>
      <rPr>
        <sz val="10"/>
        <rFont val="宋体"/>
        <charset val="134"/>
      </rPr>
      <t>二、机关事业单位基本养老保险基金收入</t>
    </r>
  </si>
  <si>
    <r>
      <rPr>
        <sz val="10"/>
        <rFont val="宋体"/>
        <charset val="134"/>
      </rPr>
      <t>二、机关事业单位基本养老保险基金支出</t>
    </r>
  </si>
  <si>
    <r>
      <rPr>
        <sz val="10"/>
        <rFont val="宋体"/>
        <charset val="134"/>
      </rPr>
      <t>社会保险基金预算收入合计</t>
    </r>
  </si>
  <si>
    <r>
      <rPr>
        <sz val="10"/>
        <rFont val="宋体"/>
        <charset val="134"/>
      </rPr>
      <t>社会保险基金预算支出合计</t>
    </r>
  </si>
  <si>
    <r>
      <t xml:space="preserve">        </t>
    </r>
    <r>
      <rPr>
        <sz val="10"/>
        <rFont val="宋体"/>
        <charset val="134"/>
      </rPr>
      <t>上年结余</t>
    </r>
  </si>
  <si>
    <r>
      <t xml:space="preserve">        </t>
    </r>
    <r>
      <rPr>
        <sz val="10"/>
        <rFont val="宋体"/>
        <charset val="134"/>
      </rPr>
      <t>上解上级支出</t>
    </r>
  </si>
  <si>
    <r>
      <t xml:space="preserve">        </t>
    </r>
    <r>
      <rPr>
        <sz val="10"/>
        <rFont val="宋体"/>
        <charset val="134"/>
      </rPr>
      <t>上级补助收入</t>
    </r>
  </si>
  <si>
    <r>
      <t xml:space="preserve">        </t>
    </r>
    <r>
      <rPr>
        <sz val="10"/>
        <rFont val="宋体"/>
        <charset val="134"/>
      </rPr>
      <t>年终结余</t>
    </r>
  </si>
  <si>
    <r>
      <rPr>
        <sz val="10"/>
        <rFont val="宋体"/>
        <charset val="134"/>
      </rPr>
      <t>社会保险基金预算收入总计</t>
    </r>
  </si>
  <si>
    <r>
      <rPr>
        <sz val="10"/>
        <rFont val="宋体"/>
        <charset val="134"/>
      </rPr>
      <t>社会保险基金预算支出总计</t>
    </r>
  </si>
  <si>
    <t>七、本年收入小计</t>
  </si>
  <si>
    <t>六、本年支出小计</t>
  </si>
  <si>
    <t>八、本年收入小计</t>
  </si>
  <si>
    <t>四、本年支出小计</t>
  </si>
  <si>
    <t>五、本年收入小计</t>
  </si>
  <si>
    <t>五、本年支出小计</t>
  </si>
  <si>
    <t>六、本年收入小计</t>
  </si>
  <si>
    <t>十、本年支出小计</t>
  </si>
  <si>
    <t>八、上级补助收入</t>
  </si>
  <si>
    <t>七、补助下级支出</t>
  </si>
  <si>
    <t>七、下级上解收入</t>
  </si>
  <si>
    <t>七、上解上级支出</t>
  </si>
  <si>
    <t>八、下级上解收入</t>
  </si>
  <si>
    <t>十二、上解上级支出</t>
  </si>
  <si>
    <t>九、下级上解收入</t>
  </si>
  <si>
    <t>八、上解上级支出</t>
  </si>
  <si>
    <t>十一、上年结余</t>
  </si>
  <si>
    <t>十一、年末滚存结余</t>
  </si>
  <si>
    <t>十二、上年结余</t>
  </si>
  <si>
    <t>九、年末滚存结余</t>
  </si>
  <si>
    <t>九、上年结余</t>
  </si>
  <si>
    <t>十、年末滚存结余</t>
  </si>
  <si>
    <t>十、上年结余</t>
  </si>
  <si>
    <t>十五、年末滚存结余</t>
  </si>
  <si>
    <t>表4</t>
  </si>
  <si>
    <t>彭阳县2026年城乡居民基本养老保险基金收支预算表</t>
  </si>
  <si>
    <r>
      <rPr>
        <sz val="10"/>
        <color indexed="8"/>
        <rFont val="宋体"/>
        <charset val="1"/>
      </rPr>
      <t>单位：万元</t>
    </r>
  </si>
  <si>
    <r>
      <rPr>
        <b/>
        <sz val="10"/>
        <color indexed="8"/>
        <rFont val="宋体"/>
        <charset val="1"/>
      </rPr>
      <t>项</t>
    </r>
    <r>
      <rPr>
        <b/>
        <sz val="10"/>
        <color indexed="8"/>
        <rFont val="Times New Roman"/>
        <charset val="1"/>
      </rPr>
      <t xml:space="preserve">        </t>
    </r>
    <r>
      <rPr>
        <b/>
        <sz val="10"/>
        <color indexed="8"/>
        <rFont val="宋体"/>
        <charset val="1"/>
      </rPr>
      <t>目</t>
    </r>
  </si>
  <si>
    <r>
      <t>2025</t>
    </r>
    <r>
      <rPr>
        <b/>
        <sz val="10"/>
        <color rgb="FF000000"/>
        <rFont val="宋体"/>
        <charset val="1"/>
      </rPr>
      <t>年预计执行数</t>
    </r>
  </si>
  <si>
    <r>
      <t>2026</t>
    </r>
    <r>
      <rPr>
        <b/>
        <sz val="10"/>
        <color indexed="8"/>
        <rFont val="宋体"/>
        <charset val="1"/>
      </rPr>
      <t>年预算数</t>
    </r>
  </si>
  <si>
    <r>
      <rPr>
        <sz val="10"/>
        <color indexed="8"/>
        <rFont val="宋体"/>
        <charset val="1"/>
      </rPr>
      <t>一、个人缴费收入</t>
    </r>
  </si>
  <si>
    <r>
      <rPr>
        <sz val="10"/>
        <color indexed="8"/>
        <rFont val="宋体"/>
        <charset val="1"/>
      </rPr>
      <t>一、基础养老金支出</t>
    </r>
  </si>
  <si>
    <r>
      <t xml:space="preserve">    </t>
    </r>
    <r>
      <rPr>
        <sz val="10"/>
        <color indexed="8"/>
        <rFont val="宋体"/>
        <charset val="1"/>
      </rPr>
      <t>其中：居民个人缴费收入</t>
    </r>
  </si>
  <si>
    <r>
      <rPr>
        <sz val="10"/>
        <color indexed="8"/>
        <rFont val="宋体"/>
        <charset val="1"/>
      </rPr>
      <t>二、个人账户养老金支出</t>
    </r>
  </si>
  <si>
    <r>
      <t xml:space="preserve">          </t>
    </r>
    <r>
      <rPr>
        <sz val="10"/>
        <color indexed="8"/>
        <rFont val="宋体"/>
        <charset val="1"/>
      </rPr>
      <t>被征地农民缴费补贴收入</t>
    </r>
  </si>
  <si>
    <r>
      <rPr>
        <sz val="10"/>
        <color indexed="8"/>
        <rFont val="宋体"/>
        <charset val="1"/>
      </rPr>
      <t>三、丧葬补助金支出</t>
    </r>
  </si>
  <si>
    <r>
      <t xml:space="preserve">          </t>
    </r>
    <r>
      <rPr>
        <sz val="10"/>
        <color indexed="8"/>
        <rFont val="宋体"/>
        <charset val="1"/>
      </rPr>
      <t>退捕渔民缴费补贴收入</t>
    </r>
  </si>
  <si>
    <r>
      <rPr>
        <sz val="10"/>
        <color indexed="8"/>
        <rFont val="宋体"/>
        <charset val="1"/>
      </rPr>
      <t>四、转移支出</t>
    </r>
  </si>
  <si>
    <r>
      <t xml:space="preserve">          </t>
    </r>
    <r>
      <rPr>
        <sz val="10"/>
        <color indexed="8"/>
        <rFont val="宋体"/>
        <charset val="1"/>
      </rPr>
      <t>财政为缴费困难群体代缴收入</t>
    </r>
  </si>
  <si>
    <r>
      <rPr>
        <sz val="10"/>
        <color indexed="8"/>
        <rFont val="宋体"/>
        <charset val="1"/>
      </rPr>
      <t>五、其他支出</t>
    </r>
  </si>
  <si>
    <r>
      <rPr>
        <sz val="10"/>
        <color indexed="8"/>
        <rFont val="宋体"/>
        <charset val="1"/>
      </rPr>
      <t>二、财政补贴收入</t>
    </r>
  </si>
  <si>
    <t>×</t>
  </si>
  <si>
    <r>
      <t xml:space="preserve">    </t>
    </r>
    <r>
      <rPr>
        <sz val="10"/>
        <color indexed="8"/>
        <rFont val="宋体"/>
        <charset val="1"/>
      </rPr>
      <t>其中：财政对基础养老金的补贴</t>
    </r>
  </si>
  <si>
    <r>
      <t xml:space="preserve">          </t>
    </r>
    <r>
      <rPr>
        <sz val="10"/>
        <color indexed="8"/>
        <rFont val="宋体"/>
        <charset val="1"/>
      </rPr>
      <t>财政对个人缴费的补贴</t>
    </r>
  </si>
  <si>
    <r>
      <rPr>
        <sz val="10"/>
        <color indexed="8"/>
        <rFont val="宋体"/>
        <charset val="1"/>
      </rPr>
      <t>三、集体补助收入</t>
    </r>
  </si>
  <si>
    <r>
      <rPr>
        <sz val="10"/>
        <color indexed="8"/>
        <rFont val="宋体"/>
        <charset val="1"/>
      </rPr>
      <t>四、利息收入</t>
    </r>
  </si>
  <si>
    <r>
      <rPr>
        <sz val="10"/>
        <color indexed="8"/>
        <rFont val="宋体"/>
        <charset val="1"/>
      </rPr>
      <t>五、委托投资收益</t>
    </r>
  </si>
  <si>
    <r>
      <rPr>
        <sz val="10"/>
        <color indexed="8"/>
        <rFont val="宋体"/>
        <charset val="1"/>
      </rPr>
      <t>六、转移收入</t>
    </r>
  </si>
  <si>
    <r>
      <rPr>
        <sz val="10"/>
        <color indexed="8"/>
        <rFont val="宋体"/>
        <charset val="1"/>
      </rPr>
      <t>七、其他收入</t>
    </r>
  </si>
  <si>
    <r>
      <rPr>
        <sz val="10"/>
        <color indexed="8"/>
        <rFont val="宋体"/>
        <charset val="1"/>
      </rPr>
      <t>八、本年收入小计</t>
    </r>
  </si>
  <si>
    <r>
      <rPr>
        <sz val="10"/>
        <color indexed="8"/>
        <rFont val="宋体"/>
        <charset val="1"/>
      </rPr>
      <t>六、本年支出小计</t>
    </r>
  </si>
  <si>
    <r>
      <rPr>
        <sz val="10"/>
        <color indexed="8"/>
        <rFont val="宋体"/>
        <charset val="1"/>
      </rPr>
      <t>九、上级补助收入</t>
    </r>
  </si>
  <si>
    <r>
      <rPr>
        <sz val="10"/>
        <color indexed="8"/>
        <rFont val="宋体"/>
        <charset val="1"/>
      </rPr>
      <t>七、补助下级支出</t>
    </r>
  </si>
  <si>
    <r>
      <rPr>
        <sz val="10"/>
        <color indexed="8"/>
        <rFont val="宋体"/>
        <charset val="1"/>
      </rPr>
      <t>十、下级上解收入</t>
    </r>
  </si>
  <si>
    <r>
      <rPr>
        <sz val="10"/>
        <color indexed="8"/>
        <rFont val="宋体"/>
        <charset val="1"/>
      </rPr>
      <t>八、上解上级支出</t>
    </r>
  </si>
  <si>
    <r>
      <rPr>
        <sz val="10"/>
        <color indexed="8"/>
        <rFont val="宋体"/>
        <charset val="1"/>
      </rPr>
      <t>十一、本年收入合计</t>
    </r>
  </si>
  <si>
    <r>
      <rPr>
        <sz val="10"/>
        <color indexed="8"/>
        <rFont val="宋体"/>
        <charset val="1"/>
      </rPr>
      <t>九、本年支出合计</t>
    </r>
  </si>
  <si>
    <r>
      <rPr>
        <sz val="10"/>
        <color indexed="8"/>
        <rFont val="宋体"/>
        <charset val="1"/>
      </rPr>
      <t>十、本年收支结余</t>
    </r>
  </si>
  <si>
    <r>
      <rPr>
        <sz val="10"/>
        <color indexed="8"/>
        <rFont val="宋体"/>
        <charset val="1"/>
      </rPr>
      <t>十二、上年结余</t>
    </r>
  </si>
  <si>
    <r>
      <rPr>
        <sz val="10"/>
        <color indexed="8"/>
        <rFont val="宋体"/>
        <charset val="1"/>
      </rPr>
      <t>十一、年末滚存结余</t>
    </r>
  </si>
  <si>
    <r>
      <rPr>
        <sz val="10"/>
        <color indexed="8"/>
        <rFont val="宋体"/>
        <charset val="1"/>
      </rPr>
      <t>总</t>
    </r>
    <r>
      <rPr>
        <sz val="10"/>
        <color indexed="8"/>
        <rFont val="Times New Roman"/>
        <charset val="1"/>
      </rPr>
      <t xml:space="preserve">        </t>
    </r>
    <r>
      <rPr>
        <sz val="10"/>
        <color indexed="8"/>
        <rFont val="宋体"/>
        <charset val="1"/>
      </rPr>
      <t>计</t>
    </r>
  </si>
  <si>
    <t>表5</t>
  </si>
  <si>
    <t>彭阳县2026年机关事业单位基本养老保险基金收支预算表</t>
  </si>
  <si>
    <r>
      <rPr>
        <sz val="10"/>
        <color indexed="8"/>
        <rFont val="宋体"/>
        <charset val="1"/>
      </rPr>
      <t>一、基本养老保险费收入</t>
    </r>
  </si>
  <si>
    <r>
      <rPr>
        <sz val="10"/>
        <color indexed="8"/>
        <rFont val="宋体"/>
        <charset val="1"/>
      </rPr>
      <t>一、基本养老金支出</t>
    </r>
  </si>
  <si>
    <r>
      <t xml:space="preserve">    </t>
    </r>
    <r>
      <rPr>
        <sz val="10"/>
        <color indexed="8"/>
        <rFont val="宋体"/>
        <charset val="1"/>
      </rPr>
      <t>其中：当期征缴收入</t>
    </r>
  </si>
  <si>
    <r>
      <rPr>
        <sz val="10"/>
        <color indexed="8"/>
        <rFont val="宋体"/>
        <charset val="1"/>
      </rPr>
      <t>二、转移支出</t>
    </r>
  </si>
  <si>
    <r>
      <rPr>
        <sz val="10"/>
        <color indexed="8"/>
        <rFont val="宋体"/>
        <charset val="1"/>
      </rPr>
      <t>三、其他支出</t>
    </r>
  </si>
  <si>
    <r>
      <t xml:space="preserve">    </t>
    </r>
    <r>
      <rPr>
        <sz val="10"/>
        <color indexed="8"/>
        <rFont val="宋体"/>
        <charset val="1"/>
      </rPr>
      <t>其中：地方财政补贴</t>
    </r>
  </si>
  <si>
    <r>
      <rPr>
        <sz val="10"/>
        <color indexed="8"/>
        <rFont val="宋体"/>
        <charset val="1"/>
      </rPr>
      <t>三、利息收入</t>
    </r>
  </si>
  <si>
    <r>
      <rPr>
        <sz val="10"/>
        <color indexed="8"/>
        <rFont val="宋体"/>
        <charset val="1"/>
      </rPr>
      <t>四、转移收入</t>
    </r>
  </si>
  <si>
    <r>
      <rPr>
        <sz val="10"/>
        <color indexed="8"/>
        <rFont val="宋体"/>
        <charset val="1"/>
      </rPr>
      <t>五、其他收入</t>
    </r>
  </si>
  <si>
    <r>
      <t xml:space="preserve">    </t>
    </r>
    <r>
      <rPr>
        <sz val="10"/>
        <color indexed="8"/>
        <rFont val="宋体"/>
        <charset val="1"/>
      </rPr>
      <t>其中：滞纳金</t>
    </r>
  </si>
  <si>
    <r>
      <rPr>
        <sz val="10"/>
        <color indexed="8"/>
        <rFont val="宋体"/>
        <charset val="1"/>
      </rPr>
      <t>六、本年收入小计</t>
    </r>
  </si>
  <si>
    <r>
      <rPr>
        <sz val="10"/>
        <color indexed="8"/>
        <rFont val="宋体"/>
        <charset val="1"/>
      </rPr>
      <t>四、本年支出小计</t>
    </r>
  </si>
  <si>
    <r>
      <rPr>
        <sz val="10"/>
        <color indexed="8"/>
        <rFont val="宋体"/>
        <charset val="1"/>
      </rPr>
      <t>七、上级补助收入</t>
    </r>
  </si>
  <si>
    <r>
      <rPr>
        <sz val="10"/>
        <color indexed="8"/>
        <rFont val="宋体"/>
        <charset val="1"/>
      </rPr>
      <t>五、补助下级支出</t>
    </r>
  </si>
  <si>
    <r>
      <rPr>
        <sz val="10"/>
        <color indexed="8"/>
        <rFont val="宋体"/>
        <charset val="1"/>
      </rPr>
      <t>八、下级上解收入</t>
    </r>
  </si>
  <si>
    <r>
      <rPr>
        <sz val="10"/>
        <color indexed="8"/>
        <rFont val="宋体"/>
        <charset val="1"/>
      </rPr>
      <t>六、上解上级支出</t>
    </r>
  </si>
  <si>
    <r>
      <rPr>
        <sz val="10"/>
        <color indexed="8"/>
        <rFont val="宋体"/>
        <charset val="1"/>
      </rPr>
      <t>九、本年收入合计</t>
    </r>
  </si>
  <si>
    <r>
      <rPr>
        <sz val="10"/>
        <color indexed="8"/>
        <rFont val="宋体"/>
        <charset val="1"/>
      </rPr>
      <t>七、本年支出合计</t>
    </r>
  </si>
  <si>
    <r>
      <rPr>
        <sz val="10"/>
        <color indexed="8"/>
        <rFont val="宋体"/>
        <charset val="1"/>
      </rPr>
      <t>八、本年收支结余</t>
    </r>
  </si>
  <si>
    <r>
      <rPr>
        <sz val="10"/>
        <color indexed="8"/>
        <rFont val="宋体"/>
        <charset val="1"/>
      </rPr>
      <t>十、上年结余</t>
    </r>
  </si>
  <si>
    <r>
      <rPr>
        <sz val="10"/>
        <color indexed="8"/>
        <rFont val="宋体"/>
        <charset val="1"/>
      </rPr>
      <t>九、年末滚存结余</t>
    </r>
  </si>
  <si>
    <t>表6</t>
  </si>
  <si>
    <t>彭阳县2026年基本养老保险基础资料表</t>
  </si>
  <si>
    <r>
      <rPr>
        <b/>
        <sz val="10"/>
        <color indexed="8"/>
        <rFont val="宋体"/>
        <charset val="1"/>
      </rPr>
      <t>单位</t>
    </r>
  </si>
  <si>
    <r>
      <t>2025</t>
    </r>
    <r>
      <rPr>
        <b/>
        <sz val="10"/>
        <color indexed="8"/>
        <rFont val="宋体"/>
        <charset val="1"/>
      </rPr>
      <t>年执行数</t>
    </r>
  </si>
  <si>
    <r>
      <rPr>
        <sz val="10"/>
        <color indexed="8"/>
        <rFont val="宋体"/>
        <charset val="1"/>
      </rPr>
      <t>一、企业职工基本养老保险</t>
    </r>
  </si>
  <si>
    <r>
      <t xml:space="preserve">       (2)</t>
    </r>
    <r>
      <rPr>
        <sz val="10"/>
        <color indexed="8"/>
        <rFont val="宋体"/>
        <charset val="1"/>
      </rPr>
      <t>本年补缴以前年度欠费</t>
    </r>
  </si>
  <si>
    <r>
      <rPr>
        <sz val="10"/>
        <color indexed="8"/>
        <rFont val="宋体"/>
        <charset val="1"/>
      </rPr>
      <t>元</t>
    </r>
  </si>
  <si>
    <r>
      <t xml:space="preserve">   (</t>
    </r>
    <r>
      <rPr>
        <sz val="10"/>
        <color indexed="8"/>
        <rFont val="宋体"/>
        <charset val="1"/>
      </rPr>
      <t>一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参保人数</t>
    </r>
  </si>
  <si>
    <r>
      <rPr>
        <sz val="10"/>
        <color indexed="8"/>
        <rFont val="宋体"/>
        <charset val="1"/>
      </rPr>
      <t>人</t>
    </r>
  </si>
  <si>
    <r>
      <t xml:space="preserve">       (3)</t>
    </r>
    <r>
      <rPr>
        <sz val="10"/>
        <color indexed="8"/>
        <rFont val="宋体"/>
        <charset val="1"/>
      </rPr>
      <t>本年新增欠费</t>
    </r>
  </si>
  <si>
    <r>
      <rPr>
        <sz val="10"/>
        <color indexed="8"/>
        <rFont val="宋体"/>
        <charset val="1"/>
      </rPr>
      <t>　</t>
    </r>
    <r>
      <rPr>
        <sz val="10"/>
        <color indexed="8"/>
        <rFont val="Times New Roman"/>
        <charset val="1"/>
      </rPr>
      <t xml:space="preserve">     1.</t>
    </r>
    <r>
      <rPr>
        <sz val="10"/>
        <color indexed="8"/>
        <rFont val="宋体"/>
        <charset val="1"/>
      </rPr>
      <t>职工人数</t>
    </r>
  </si>
  <si>
    <r>
      <t xml:space="preserve">       (4)</t>
    </r>
    <r>
      <rPr>
        <sz val="10"/>
        <color indexed="8"/>
        <rFont val="宋体"/>
        <charset val="1"/>
      </rPr>
      <t>年末累计欠费</t>
    </r>
  </si>
  <si>
    <r>
      <t xml:space="preserve">         </t>
    </r>
    <r>
      <rPr>
        <sz val="10"/>
        <color indexed="8"/>
        <rFont val="宋体"/>
        <charset val="1"/>
      </rPr>
      <t>其中：个人身份参保</t>
    </r>
  </si>
  <si>
    <r>
      <t xml:space="preserve">     3.</t>
    </r>
    <r>
      <rPr>
        <sz val="10"/>
        <color indexed="8"/>
        <rFont val="宋体"/>
        <charset val="1"/>
      </rPr>
      <t>本年预缴以后年度基本养老保险费</t>
    </r>
  </si>
  <si>
    <r>
      <rPr>
        <sz val="10"/>
        <color indexed="8"/>
        <rFont val="宋体"/>
        <charset val="1"/>
      </rPr>
      <t>　　</t>
    </r>
    <r>
      <rPr>
        <sz val="10"/>
        <color indexed="8"/>
        <rFont val="Times New Roman"/>
        <charset val="1"/>
      </rPr>
      <t xml:space="preserve">   2.</t>
    </r>
    <r>
      <rPr>
        <sz val="10"/>
        <color indexed="8"/>
        <rFont val="宋体"/>
        <charset val="1"/>
      </rPr>
      <t>离休人员</t>
    </r>
  </si>
  <si>
    <r>
      <t xml:space="preserve">     4.</t>
    </r>
    <r>
      <rPr>
        <sz val="10"/>
        <color indexed="8"/>
        <rFont val="宋体"/>
        <charset val="1"/>
      </rPr>
      <t>一次性补缴以前年度基本养老保险费</t>
    </r>
  </si>
  <si>
    <r>
      <t xml:space="preserve">       3.</t>
    </r>
    <r>
      <rPr>
        <sz val="10"/>
        <color indexed="8"/>
        <rFont val="宋体"/>
        <charset val="1"/>
      </rPr>
      <t>退休、退职人员</t>
    </r>
  </si>
  <si>
    <r>
      <rPr>
        <sz val="10"/>
        <color indexed="8"/>
        <rFont val="宋体"/>
        <charset val="1"/>
      </rPr>
      <t>二、城乡居民基本养老保险</t>
    </r>
  </si>
  <si>
    <r>
      <t xml:space="preserve">        (1)</t>
    </r>
    <r>
      <rPr>
        <sz val="10"/>
        <color indexed="8"/>
        <rFont val="宋体"/>
        <charset val="1"/>
      </rPr>
      <t>当年新增退休退职人员</t>
    </r>
  </si>
  <si>
    <r>
      <t xml:space="preserve">   (</t>
    </r>
    <r>
      <rPr>
        <sz val="10"/>
        <color indexed="8"/>
        <rFont val="宋体"/>
        <charset val="1"/>
      </rPr>
      <t>一</t>
    </r>
    <r>
      <rPr>
        <sz val="10"/>
        <color indexed="8"/>
        <rFont val="Times New Roman"/>
        <charset val="1"/>
      </rPr>
      <t>)16-59</t>
    </r>
    <r>
      <rPr>
        <sz val="10"/>
        <color indexed="8"/>
        <rFont val="宋体"/>
        <charset val="1"/>
      </rPr>
      <t>周岁参保人数</t>
    </r>
  </si>
  <si>
    <r>
      <t xml:space="preserve"> </t>
    </r>
    <r>
      <rPr>
        <sz val="10"/>
        <color indexed="8"/>
        <rFont val="宋体"/>
        <charset val="1"/>
      </rPr>
      <t>　</t>
    </r>
    <r>
      <rPr>
        <sz val="10"/>
        <color indexed="8"/>
        <rFont val="Times New Roman"/>
        <charset val="1"/>
      </rPr>
      <t xml:space="preserve">     (2)</t>
    </r>
    <r>
      <rPr>
        <sz val="10"/>
        <color indexed="8"/>
        <rFont val="宋体"/>
        <charset val="1"/>
      </rPr>
      <t>当年死亡退休退职人员</t>
    </r>
  </si>
  <si>
    <r>
      <t xml:space="preserve">   (</t>
    </r>
    <r>
      <rPr>
        <sz val="10"/>
        <color indexed="8"/>
        <rFont val="宋体"/>
        <charset val="1"/>
      </rPr>
      <t>二</t>
    </r>
    <r>
      <rPr>
        <sz val="10"/>
        <color indexed="8"/>
        <rFont val="Times New Roman"/>
        <charset val="1"/>
      </rPr>
      <t>)16-59</t>
    </r>
    <r>
      <rPr>
        <sz val="10"/>
        <color indexed="8"/>
        <rFont val="宋体"/>
        <charset val="1"/>
      </rPr>
      <t>周岁缴费人数</t>
    </r>
  </si>
  <si>
    <r>
      <t xml:space="preserve">   (</t>
    </r>
    <r>
      <rPr>
        <sz val="10"/>
        <color indexed="8"/>
        <rFont val="宋体"/>
        <charset val="1"/>
      </rPr>
      <t>二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缴费人数</t>
    </r>
  </si>
  <si>
    <r>
      <t xml:space="preserve">   (</t>
    </r>
    <r>
      <rPr>
        <sz val="10"/>
        <color indexed="8"/>
        <rFont val="宋体"/>
        <charset val="1"/>
      </rPr>
      <t>三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实际领取待遇人数</t>
    </r>
  </si>
  <si>
    <r>
      <t xml:space="preserve">       </t>
    </r>
    <r>
      <rPr>
        <sz val="10"/>
        <color indexed="8"/>
        <rFont val="宋体"/>
        <charset val="1"/>
      </rPr>
      <t>其中：个人身份缴费</t>
    </r>
  </si>
  <si>
    <r>
      <t xml:space="preserve">   (</t>
    </r>
    <r>
      <rPr>
        <sz val="10"/>
        <color indexed="8"/>
        <rFont val="宋体"/>
        <charset val="1"/>
      </rPr>
      <t>四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人均缴费水平</t>
    </r>
  </si>
  <si>
    <r>
      <rPr>
        <sz val="10"/>
        <color indexed="8"/>
        <rFont val="宋体"/>
        <charset val="1"/>
      </rPr>
      <t>元</t>
    </r>
    <r>
      <rPr>
        <sz val="10"/>
        <color indexed="8"/>
        <rFont val="Times New Roman"/>
        <charset val="1"/>
      </rPr>
      <t>/</t>
    </r>
    <r>
      <rPr>
        <sz val="10"/>
        <color indexed="8"/>
        <rFont val="宋体"/>
        <charset val="1"/>
      </rPr>
      <t>年</t>
    </r>
  </si>
  <si>
    <r>
      <t xml:space="preserve">   (</t>
    </r>
    <r>
      <rPr>
        <sz val="10"/>
        <color indexed="8"/>
        <rFont val="宋体"/>
        <charset val="1"/>
      </rPr>
      <t>三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缴费基数总额</t>
    </r>
  </si>
  <si>
    <r>
      <t xml:space="preserve">   (</t>
    </r>
    <r>
      <rPr>
        <sz val="10"/>
        <color indexed="8"/>
        <rFont val="宋体"/>
        <charset val="1"/>
      </rPr>
      <t>五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人均财政对个人缴费补贴水平</t>
    </r>
  </si>
  <si>
    <r>
      <t xml:space="preserve">         </t>
    </r>
    <r>
      <rPr>
        <sz val="10"/>
        <color indexed="8"/>
        <rFont val="宋体"/>
        <charset val="1"/>
      </rPr>
      <t>其中：个人身份缴费基数总额</t>
    </r>
  </si>
  <si>
    <r>
      <t xml:space="preserve">  </t>
    </r>
    <r>
      <rPr>
        <sz val="10"/>
        <color indexed="8"/>
        <rFont val="宋体"/>
        <charset val="1"/>
      </rPr>
      <t>（六）人均养老金水平</t>
    </r>
  </si>
  <si>
    <r>
      <rPr>
        <sz val="10"/>
        <color indexed="8"/>
        <rFont val="宋体"/>
        <charset val="1"/>
      </rPr>
      <t>元</t>
    </r>
    <r>
      <rPr>
        <sz val="10"/>
        <color indexed="8"/>
        <rFont val="Times New Roman"/>
        <charset val="1"/>
      </rPr>
      <t>/</t>
    </r>
    <r>
      <rPr>
        <sz val="10"/>
        <color indexed="8"/>
        <rFont val="宋体"/>
        <charset val="1"/>
      </rPr>
      <t>月</t>
    </r>
  </si>
  <si>
    <r>
      <t xml:space="preserve">   (</t>
    </r>
    <r>
      <rPr>
        <sz val="10"/>
        <color indexed="8"/>
        <rFont val="宋体"/>
        <charset val="1"/>
      </rPr>
      <t>四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缴费费率</t>
    </r>
  </si>
  <si>
    <t>%</t>
  </si>
  <si>
    <r>
      <rPr>
        <sz val="10"/>
        <color indexed="8"/>
        <rFont val="宋体"/>
        <charset val="1"/>
      </rPr>
      <t>三、机关事业单位基本养老保险</t>
    </r>
  </si>
  <si>
    <r>
      <t xml:space="preserve">       1.</t>
    </r>
    <r>
      <rPr>
        <sz val="10"/>
        <color indexed="8"/>
        <rFont val="宋体"/>
        <charset val="1"/>
      </rPr>
      <t>单位缴费费率</t>
    </r>
  </si>
  <si>
    <r>
      <t xml:space="preserve">       2.</t>
    </r>
    <r>
      <rPr>
        <sz val="10"/>
        <color indexed="8"/>
        <rFont val="宋体"/>
        <charset val="1"/>
      </rPr>
      <t>职工个人缴费费率</t>
    </r>
  </si>
  <si>
    <r>
      <t xml:space="preserve">   </t>
    </r>
    <r>
      <rPr>
        <sz val="10"/>
        <color indexed="8"/>
        <rFont val="宋体"/>
        <charset val="1"/>
      </rPr>
      <t>　</t>
    </r>
    <r>
      <rPr>
        <sz val="10"/>
        <color indexed="8"/>
        <rFont val="Times New Roman"/>
        <charset val="1"/>
      </rPr>
      <t xml:space="preserve">  1.</t>
    </r>
    <r>
      <rPr>
        <sz val="10"/>
        <color indexed="8"/>
        <rFont val="宋体"/>
        <charset val="1"/>
      </rPr>
      <t>职工人数</t>
    </r>
  </si>
  <si>
    <r>
      <t xml:space="preserve">       3.</t>
    </r>
    <r>
      <rPr>
        <sz val="10"/>
        <color indexed="8"/>
        <rFont val="宋体"/>
        <charset val="1"/>
      </rPr>
      <t>以个人身份参保缴费费率</t>
    </r>
  </si>
  <si>
    <r>
      <rPr>
        <sz val="10"/>
        <color indexed="8"/>
        <rFont val="宋体"/>
        <charset val="1"/>
      </rPr>
      <t>　</t>
    </r>
    <r>
      <rPr>
        <sz val="10"/>
        <color indexed="8"/>
        <rFont val="Times New Roman"/>
        <charset val="1"/>
      </rPr>
      <t xml:space="preserve">   </t>
    </r>
    <r>
      <rPr>
        <sz val="10"/>
        <color indexed="8"/>
        <rFont val="宋体"/>
        <charset val="1"/>
      </rPr>
      <t>　</t>
    </r>
    <r>
      <rPr>
        <sz val="10"/>
        <color indexed="8"/>
        <rFont val="Times New Roman"/>
        <charset val="1"/>
      </rPr>
      <t>2.</t>
    </r>
    <r>
      <rPr>
        <sz val="10"/>
        <color indexed="8"/>
        <rFont val="宋体"/>
        <charset val="1"/>
      </rPr>
      <t>退休、退职人员</t>
    </r>
  </si>
  <si>
    <r>
      <t xml:space="preserve">   (</t>
    </r>
    <r>
      <rPr>
        <sz val="10"/>
        <color indexed="8"/>
        <rFont val="宋体"/>
        <charset val="1"/>
      </rPr>
      <t>五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人均缴费基数</t>
    </r>
  </si>
  <si>
    <r>
      <t xml:space="preserve">   (</t>
    </r>
    <r>
      <rPr>
        <sz val="10"/>
        <color indexed="8"/>
        <rFont val="宋体"/>
        <charset val="1"/>
      </rPr>
      <t>六</t>
    </r>
    <r>
      <rPr>
        <sz val="10"/>
        <color indexed="8"/>
        <rFont val="Times New Roman"/>
        <charset val="1"/>
      </rPr>
      <t>)</t>
    </r>
    <r>
      <rPr>
        <sz val="10"/>
        <color indexed="8"/>
        <rFont val="宋体"/>
        <charset val="1"/>
      </rPr>
      <t>保险费缴纳情况</t>
    </r>
  </si>
  <si>
    <r>
      <t xml:space="preserve">       1.</t>
    </r>
    <r>
      <rPr>
        <sz val="10"/>
        <color indexed="8"/>
        <rFont val="宋体"/>
        <charset val="1"/>
      </rPr>
      <t>缴纳当年基本养老保险费</t>
    </r>
  </si>
  <si>
    <r>
      <t xml:space="preserve">       2.</t>
    </r>
    <r>
      <rPr>
        <sz val="10"/>
        <color indexed="8"/>
        <rFont val="宋体"/>
        <charset val="1"/>
      </rPr>
      <t>欠费情况</t>
    </r>
  </si>
  <si>
    <r>
      <t xml:space="preserve">       (1)</t>
    </r>
    <r>
      <rPr>
        <sz val="10"/>
        <color indexed="8"/>
        <rFont val="宋体"/>
        <charset val="1"/>
      </rPr>
      <t>上年末累计欠费</t>
    </r>
  </si>
  <si>
    <r>
      <rPr>
        <sz val="10"/>
        <color indexed="8"/>
        <rFont val="宋体"/>
        <charset val="1"/>
      </rPr>
      <t>四、统筹地区职工平均工资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</si>
</sst>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10"/>
      <name val="宋体"/>
      <charset val="134"/>
    </font>
    <font>
      <sz val="12"/>
      <name val="黑体"/>
      <charset val="134"/>
    </font>
    <font>
      <sz val="20"/>
      <color indexed="8"/>
      <name val="方正小标宋简体"/>
      <charset val="1"/>
    </font>
    <font>
      <sz val="10"/>
      <color indexed="8"/>
      <name val="宋体"/>
      <charset val="1"/>
    </font>
    <font>
      <sz val="10"/>
      <color indexed="8"/>
      <name val="Times New Roman"/>
      <charset val="1"/>
    </font>
    <font>
      <b/>
      <sz val="10"/>
      <color indexed="8"/>
      <name val="Times New Roman"/>
      <charset val="1"/>
    </font>
    <font>
      <sz val="12"/>
      <color indexed="8"/>
      <name val="Arial"/>
      <charset val="1"/>
    </font>
    <font>
      <sz val="12"/>
      <color indexed="8"/>
      <name val="宋体"/>
      <charset val="1"/>
    </font>
    <font>
      <sz val="10"/>
      <color rgb="FF000000"/>
      <name val="宋体"/>
      <charset val="1"/>
    </font>
    <font>
      <b/>
      <sz val="10"/>
      <color rgb="FF000000"/>
      <name val="Times New Roman"/>
      <charset val="1"/>
    </font>
    <font>
      <b/>
      <sz val="10"/>
      <color theme="1"/>
      <name val="Times New Roman"/>
      <charset val="134"/>
    </font>
    <font>
      <sz val="12"/>
      <name val="宋体"/>
      <charset val="134"/>
    </font>
    <font>
      <sz val="20"/>
      <name val="方正小标宋简体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2"/>
      <color indexed="8"/>
      <name val="宋体"/>
      <charset val="134"/>
    </font>
    <font>
      <sz val="11"/>
      <name val="宋体"/>
      <charset val="134"/>
      <scheme val="minor"/>
    </font>
    <font>
      <sz val="10"/>
      <name val="Times New Roman"/>
      <charset val="1"/>
    </font>
    <font>
      <b/>
      <sz val="10"/>
      <name val="宋体"/>
      <charset val="134"/>
    </font>
    <font>
      <sz val="12"/>
      <name val="Arial Narrow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"/>
    </font>
    <font>
      <b/>
      <sz val="10"/>
      <color indexed="8"/>
      <name val="宋体"/>
      <charset val="1"/>
    </font>
    <font>
      <b/>
      <sz val="10"/>
      <color rgb="FF000000"/>
      <name val="宋体"/>
      <charset val="1"/>
    </font>
    <font>
      <sz val="10"/>
      <name val="方正书宋_GBK"/>
      <charset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7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30" fillId="0" borderId="2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30" applyNumberFormat="0" applyAlignment="0" applyProtection="0">
      <alignment vertical="center"/>
    </xf>
    <xf numFmtId="0" fontId="32" fillId="5" borderId="31" applyNumberFormat="0" applyAlignment="0" applyProtection="0">
      <alignment vertical="center"/>
    </xf>
    <xf numFmtId="0" fontId="33" fillId="5" borderId="30" applyNumberFormat="0" applyAlignment="0" applyProtection="0">
      <alignment vertical="center"/>
    </xf>
    <xf numFmtId="0" fontId="34" fillId="6" borderId="32" applyNumberFormat="0" applyAlignment="0" applyProtection="0">
      <alignment vertical="center"/>
    </xf>
    <xf numFmtId="0" fontId="35" fillId="0" borderId="33" applyNumberFormat="0" applyFill="0" applyAlignment="0" applyProtection="0">
      <alignment vertical="center"/>
    </xf>
    <xf numFmtId="0" fontId="36" fillId="0" borderId="34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3" fillId="0" borderId="0"/>
    <xf numFmtId="0" fontId="2" fillId="0" borderId="0"/>
    <xf numFmtId="0" fontId="13" fillId="0" borderId="0"/>
    <xf numFmtId="0" fontId="2" fillId="0" borderId="0"/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0" fillId="0" borderId="0"/>
    <xf numFmtId="0" fontId="2" fillId="0" borderId="0"/>
    <xf numFmtId="0" fontId="2" fillId="0" borderId="0"/>
    <xf numFmtId="0" fontId="0" fillId="0" borderId="0"/>
    <xf numFmtId="0" fontId="2" fillId="0" borderId="0"/>
    <xf numFmtId="43" fontId="13" fillId="0" borderId="0" applyFont="0" applyFill="0" applyBorder="0" applyAlignment="0" applyProtection="0"/>
    <xf numFmtId="0" fontId="0" fillId="0" borderId="0"/>
    <xf numFmtId="43" fontId="13" fillId="0" borderId="0" applyFont="0" applyFill="0" applyBorder="0" applyAlignment="0" applyProtection="0"/>
    <xf numFmtId="0" fontId="2" fillId="0" borderId="0"/>
    <xf numFmtId="43" fontId="13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/>
    <xf numFmtId="41" fontId="2" fillId="0" borderId="0" xfId="59" applyNumberFormat="1" applyFont="1" applyFill="1"/>
    <xf numFmtId="41" fontId="0" fillId="0" borderId="0" xfId="59" applyNumberFormat="1" applyFill="1"/>
    <xf numFmtId="41" fontId="3" fillId="0" borderId="0" xfId="59" applyNumberFormat="1" applyFont="1" applyFill="1"/>
    <xf numFmtId="41" fontId="4" fillId="0" borderId="0" xfId="59" applyNumberFormat="1" applyFont="1" applyFill="1" applyAlignment="1">
      <alignment horizontal="center" vertical="center" wrapText="1"/>
    </xf>
    <xf numFmtId="41" fontId="4" fillId="0" borderId="0" xfId="59" applyNumberFormat="1" applyFont="1" applyFill="1"/>
    <xf numFmtId="41" fontId="5" fillId="0" borderId="1" xfId="59" applyNumberFormat="1" applyFont="1" applyFill="1" applyBorder="1" applyAlignment="1">
      <alignment horizontal="left" vertical="center" wrapText="1"/>
    </xf>
    <xf numFmtId="41" fontId="6" fillId="0" borderId="1" xfId="59" applyNumberFormat="1" applyFont="1" applyFill="1" applyBorder="1" applyAlignment="1">
      <alignment horizontal="center" vertical="center" wrapText="1"/>
    </xf>
    <xf numFmtId="41" fontId="6" fillId="0" borderId="1" xfId="59" applyNumberFormat="1" applyFont="1" applyFill="1" applyBorder="1" applyAlignment="1">
      <alignment vertical="center" wrapText="1"/>
    </xf>
    <xf numFmtId="41" fontId="5" fillId="0" borderId="1" xfId="59" applyNumberFormat="1" applyFont="1" applyFill="1" applyBorder="1" applyAlignment="1">
      <alignment horizontal="right" vertical="center"/>
    </xf>
    <xf numFmtId="41" fontId="1" fillId="0" borderId="0" xfId="59" applyNumberFormat="1" applyFont="1" applyFill="1"/>
    <xf numFmtId="41" fontId="7" fillId="0" borderId="2" xfId="59" applyNumberFormat="1" applyFont="1" applyFill="1" applyBorder="1" applyAlignment="1">
      <alignment horizontal="center" vertical="center" wrapText="1"/>
    </xf>
    <xf numFmtId="41" fontId="7" fillId="0" borderId="2" xfId="59" applyNumberFormat="1" applyFont="1" applyFill="1" applyBorder="1" applyAlignment="1">
      <alignment horizontal="center" vertical="center"/>
    </xf>
    <xf numFmtId="41" fontId="6" fillId="0" borderId="3" xfId="59" applyNumberFormat="1" applyFont="1" applyFill="1" applyBorder="1" applyAlignment="1">
      <alignment horizontal="left" vertical="center" wrapText="1"/>
    </xf>
    <xf numFmtId="41" fontId="6" fillId="0" borderId="3" xfId="59" applyNumberFormat="1" applyFont="1" applyFill="1" applyBorder="1" applyAlignment="1">
      <alignment horizontal="center" vertical="center"/>
    </xf>
    <xf numFmtId="41" fontId="6" fillId="0" borderId="3" xfId="59" applyNumberFormat="1" applyFont="1" applyFill="1" applyBorder="1" applyAlignment="1">
      <alignment horizontal="right" vertical="center"/>
    </xf>
    <xf numFmtId="41" fontId="6" fillId="0" borderId="3" xfId="59" applyNumberFormat="1" applyFont="1" applyFill="1" applyBorder="1" applyAlignment="1">
      <alignment horizontal="center" vertical="center" wrapText="1"/>
    </xf>
    <xf numFmtId="41" fontId="6" fillId="0" borderId="3" xfId="59" applyNumberFormat="1" applyFont="1" applyFill="1" applyBorder="1" applyAlignment="1">
      <alignment horizontal="left" vertical="center"/>
    </xf>
    <xf numFmtId="41" fontId="6" fillId="0" borderId="3" xfId="59" applyNumberFormat="1" applyFont="1" applyFill="1" applyBorder="1" applyAlignment="1">
      <alignment vertical="center"/>
    </xf>
    <xf numFmtId="41" fontId="8" fillId="0" borderId="0" xfId="59" applyNumberFormat="1" applyFont="1" applyFill="1"/>
    <xf numFmtId="41" fontId="9" fillId="0" borderId="0" xfId="59" applyNumberFormat="1" applyFont="1" applyFill="1" applyBorder="1" applyAlignment="1">
      <alignment horizontal="right" vertical="center"/>
    </xf>
    <xf numFmtId="41" fontId="3" fillId="0" borderId="0" xfId="59" applyNumberFormat="1" applyFont="1" applyFill="1" applyAlignment="1">
      <alignment vertical="center"/>
    </xf>
    <xf numFmtId="41" fontId="4" fillId="0" borderId="0" xfId="59" applyNumberFormat="1" applyFont="1" applyFill="1" applyAlignment="1">
      <alignment horizontal="center" vertical="center"/>
    </xf>
    <xf numFmtId="41" fontId="6" fillId="0" borderId="4" xfId="59" applyNumberFormat="1" applyFont="1" applyFill="1" applyBorder="1" applyAlignment="1">
      <alignment vertical="center"/>
    </xf>
    <xf numFmtId="41" fontId="6" fillId="0" borderId="4" xfId="59" applyNumberFormat="1" applyFont="1" applyFill="1" applyBorder="1" applyAlignment="1">
      <alignment horizontal="right" vertical="center"/>
    </xf>
    <xf numFmtId="41" fontId="10" fillId="0" borderId="4" xfId="59" applyNumberFormat="1" applyFont="1" applyFill="1" applyBorder="1" applyAlignment="1">
      <alignment horizontal="right" vertical="center"/>
    </xf>
    <xf numFmtId="41" fontId="7" fillId="0" borderId="3" xfId="59" applyNumberFormat="1" applyFont="1" applyFill="1" applyBorder="1" applyAlignment="1">
      <alignment horizontal="center" vertical="center"/>
    </xf>
    <xf numFmtId="41" fontId="11" fillId="0" borderId="3" xfId="59" applyNumberFormat="1" applyFont="1" applyFill="1" applyBorder="1" applyAlignment="1">
      <alignment horizontal="center" vertical="center"/>
    </xf>
    <xf numFmtId="41" fontId="6" fillId="0" borderId="5" xfId="59" applyNumberFormat="1" applyFont="1" applyFill="1" applyBorder="1" applyAlignment="1">
      <alignment vertical="center"/>
    </xf>
    <xf numFmtId="41" fontId="6" fillId="0" borderId="6" xfId="59" applyNumberFormat="1" applyFont="1" applyFill="1" applyBorder="1" applyAlignment="1">
      <alignment horizontal="right" vertical="center"/>
    </xf>
    <xf numFmtId="41" fontId="6" fillId="0" borderId="7" xfId="59" applyNumberFormat="1" applyFont="1" applyFill="1" applyBorder="1" applyAlignment="1">
      <alignment vertical="center"/>
    </xf>
    <xf numFmtId="41" fontId="6" fillId="0" borderId="8" xfId="59" applyNumberFormat="1" applyFont="1" applyFill="1" applyBorder="1" applyAlignment="1">
      <alignment vertical="center"/>
    </xf>
    <xf numFmtId="41" fontId="6" fillId="0" borderId="9" xfId="59" applyNumberFormat="1" applyFont="1" applyFill="1" applyBorder="1" applyAlignment="1">
      <alignment vertical="center"/>
    </xf>
    <xf numFmtId="41" fontId="6" fillId="0" borderId="5" xfId="59" applyNumberFormat="1" applyFont="1" applyFill="1" applyBorder="1" applyAlignment="1">
      <alignment horizontal="center" vertical="center"/>
    </xf>
    <xf numFmtId="41" fontId="6" fillId="0" borderId="10" xfId="59" applyNumberFormat="1" applyFont="1" applyFill="1" applyBorder="1" applyAlignment="1">
      <alignment horizontal="center" vertical="center"/>
    </xf>
    <xf numFmtId="41" fontId="6" fillId="0" borderId="11" xfId="59" applyNumberFormat="1" applyFont="1" applyFill="1" applyBorder="1" applyAlignment="1">
      <alignment horizontal="center" vertical="center"/>
    </xf>
    <xf numFmtId="41" fontId="6" fillId="0" borderId="12" xfId="59" applyNumberFormat="1" applyFont="1" applyFill="1" applyBorder="1" applyAlignment="1">
      <alignment horizontal="center" vertical="center"/>
    </xf>
    <xf numFmtId="41" fontId="6" fillId="0" borderId="9" xfId="59" applyNumberFormat="1" applyFont="1" applyFill="1" applyBorder="1" applyAlignment="1">
      <alignment horizontal="left" vertical="center"/>
    </xf>
    <xf numFmtId="41" fontId="6" fillId="0" borderId="10" xfId="59" applyNumberFormat="1" applyFont="1" applyFill="1" applyBorder="1" applyAlignment="1">
      <alignment horizontal="right" vertical="center"/>
    </xf>
    <xf numFmtId="41" fontId="6" fillId="0" borderId="13" xfId="59" applyNumberFormat="1" applyFont="1" applyFill="1" applyBorder="1" applyAlignment="1">
      <alignment vertical="center"/>
    </xf>
    <xf numFmtId="41" fontId="6" fillId="0" borderId="14" xfId="59" applyNumberFormat="1" applyFont="1" applyFill="1" applyBorder="1" applyAlignment="1">
      <alignment horizontal="right" vertical="center"/>
    </xf>
    <xf numFmtId="41" fontId="6" fillId="0" borderId="7" xfId="59" applyNumberFormat="1" applyFont="1" applyFill="1" applyBorder="1" applyAlignment="1">
      <alignment horizontal="right" vertical="center"/>
    </xf>
    <xf numFmtId="41" fontId="6" fillId="0" borderId="15" xfId="59" applyNumberFormat="1" applyFont="1" applyFill="1" applyBorder="1" applyAlignment="1">
      <alignment horizontal="right" vertical="center"/>
    </xf>
    <xf numFmtId="41" fontId="6" fillId="0" borderId="13" xfId="59" applyNumberFormat="1" applyFont="1" applyFill="1" applyBorder="1" applyAlignment="1">
      <alignment horizontal="right" vertical="center"/>
    </xf>
    <xf numFmtId="41" fontId="6" fillId="0" borderId="9" xfId="59" applyNumberFormat="1" applyFont="1" applyFill="1" applyBorder="1" applyAlignment="1">
      <alignment horizontal="right" vertical="center"/>
    </xf>
    <xf numFmtId="41" fontId="6" fillId="0" borderId="16" xfId="59" applyNumberFormat="1" applyFont="1" applyFill="1" applyBorder="1" applyAlignment="1">
      <alignment horizontal="center" vertical="center"/>
    </xf>
    <xf numFmtId="41" fontId="6" fillId="0" borderId="17" xfId="59" applyNumberFormat="1" applyFont="1" applyFill="1" applyBorder="1" applyAlignment="1">
      <alignment horizontal="center" vertical="center"/>
    </xf>
    <xf numFmtId="41" fontId="6" fillId="0" borderId="18" xfId="59" applyNumberFormat="1" applyFont="1" applyFill="1" applyBorder="1" applyAlignment="1">
      <alignment horizontal="center" vertical="center"/>
    </xf>
    <xf numFmtId="41" fontId="6" fillId="0" borderId="16" xfId="59" applyNumberFormat="1" applyFont="1" applyFill="1" applyBorder="1" applyAlignment="1">
      <alignment vertical="center"/>
    </xf>
    <xf numFmtId="41" fontId="6" fillId="0" borderId="16" xfId="59" applyNumberFormat="1" applyFont="1" applyFill="1" applyBorder="1" applyAlignment="1">
      <alignment horizontal="right" vertical="center"/>
    </xf>
    <xf numFmtId="41" fontId="6" fillId="0" borderId="17" xfId="59" applyNumberFormat="1" applyFont="1" applyFill="1" applyBorder="1" applyAlignment="1">
      <alignment horizontal="right" vertical="center"/>
    </xf>
    <xf numFmtId="41" fontId="0" fillId="0" borderId="0" xfId="0" applyNumberFormat="1"/>
    <xf numFmtId="41" fontId="1" fillId="0" borderId="0" xfId="0" applyNumberFormat="1" applyFont="1"/>
    <xf numFmtId="41" fontId="6" fillId="0" borderId="19" xfId="59" applyNumberFormat="1" applyFont="1" applyFill="1" applyBorder="1" applyAlignment="1">
      <alignment vertical="center"/>
    </xf>
    <xf numFmtId="41" fontId="6" fillId="0" borderId="19" xfId="59" applyNumberFormat="1" applyFont="1" applyFill="1" applyBorder="1" applyAlignment="1">
      <alignment horizontal="right" vertical="center"/>
    </xf>
    <xf numFmtId="41" fontId="6" fillId="0" borderId="20" xfId="59" applyNumberFormat="1" applyFont="1" applyFill="1" applyBorder="1" applyAlignment="1">
      <alignment horizontal="right" vertical="center"/>
    </xf>
    <xf numFmtId="41" fontId="6" fillId="0" borderId="20" xfId="59" applyNumberFormat="1" applyFont="1" applyFill="1" applyBorder="1" applyAlignment="1">
      <alignment vertical="center"/>
    </xf>
    <xf numFmtId="41" fontId="6" fillId="0" borderId="21" xfId="59" applyNumberFormat="1" applyFont="1" applyFill="1" applyBorder="1" applyAlignment="1">
      <alignment vertical="center"/>
    </xf>
    <xf numFmtId="41" fontId="6" fillId="0" borderId="21" xfId="59" applyNumberFormat="1" applyFont="1" applyFill="1" applyBorder="1" applyAlignment="1">
      <alignment horizontal="right" vertical="center"/>
    </xf>
    <xf numFmtId="41" fontId="6" fillId="0" borderId="22" xfId="59" applyNumberFormat="1" applyFont="1" applyFill="1" applyBorder="1" applyAlignment="1">
      <alignment horizontal="right" vertical="center"/>
    </xf>
    <xf numFmtId="41" fontId="6" fillId="0" borderId="14" xfId="59" applyNumberFormat="1" applyFont="1" applyFill="1" applyBorder="1" applyAlignment="1">
      <alignment vertical="center"/>
    </xf>
    <xf numFmtId="41" fontId="6" fillId="0" borderId="23" xfId="59" applyNumberFormat="1" applyFont="1" applyFill="1" applyBorder="1" applyAlignment="1">
      <alignment vertical="center"/>
    </xf>
    <xf numFmtId="41" fontId="6" fillId="0" borderId="6" xfId="59" applyNumberFormat="1" applyFont="1" applyFill="1" applyBorder="1" applyAlignment="1">
      <alignment horizontal="center" vertical="center"/>
    </xf>
    <xf numFmtId="41" fontId="12" fillId="0" borderId="0" xfId="0" applyNumberFormat="1" applyFont="1"/>
    <xf numFmtId="41" fontId="12" fillId="0" borderId="0" xfId="0" applyNumberFormat="1" applyFont="1" applyAlignment="1">
      <alignment horizontal="center" vertical="center"/>
    </xf>
    <xf numFmtId="41" fontId="1" fillId="0" borderId="0" xfId="0" applyNumberFormat="1" applyFont="1" applyAlignment="1">
      <alignment horizontal="center" vertical="center"/>
    </xf>
    <xf numFmtId="41" fontId="1" fillId="0" borderId="0" xfId="0" applyNumberFormat="1" applyFont="1" applyAlignment="1">
      <alignment horizontal="right" vertical="center" wrapText="1"/>
    </xf>
    <xf numFmtId="41" fontId="1" fillId="0" borderId="0" xfId="0" applyNumberFormat="1" applyFont="1" applyAlignment="1">
      <alignment horizontal="right" vertical="center"/>
    </xf>
    <xf numFmtId="41" fontId="0" fillId="2" borderId="0" xfId="0" applyNumberFormat="1" applyFill="1" applyAlignment="1">
      <alignment horizontal="right"/>
    </xf>
    <xf numFmtId="41" fontId="0" fillId="2" borderId="0" xfId="0" applyNumberFormat="1" applyFill="1"/>
    <xf numFmtId="41" fontId="0" fillId="0" borderId="0" xfId="0" applyNumberFormat="1" applyAlignment="1">
      <alignment horizontal="left"/>
    </xf>
    <xf numFmtId="41" fontId="0" fillId="0" borderId="0" xfId="0" applyNumberFormat="1" applyAlignment="1"/>
    <xf numFmtId="41" fontId="3" fillId="0" borderId="0" xfId="52" applyNumberFormat="1" applyFont="1" applyFill="1" applyAlignment="1">
      <alignment horizontal="left" vertical="center"/>
    </xf>
    <xf numFmtId="41" fontId="3" fillId="0" borderId="0" xfId="52" applyNumberFormat="1" applyFont="1" applyFill="1" applyAlignment="1">
      <alignment vertical="center"/>
    </xf>
    <xf numFmtId="41" fontId="13" fillId="0" borderId="0" xfId="52" applyNumberFormat="1" applyFont="1" applyFill="1" applyAlignment="1">
      <alignment vertical="center"/>
    </xf>
    <xf numFmtId="41" fontId="13" fillId="0" borderId="0" xfId="52" applyNumberFormat="1" applyFont="1" applyFill="1" applyAlignment="1">
      <alignment horizontal="left" vertical="center"/>
    </xf>
    <xf numFmtId="41" fontId="14" fillId="0" borderId="0" xfId="52" applyNumberFormat="1" applyFont="1" applyFill="1" applyAlignment="1">
      <alignment horizontal="center" vertical="center"/>
    </xf>
    <xf numFmtId="41" fontId="13" fillId="0" borderId="0" xfId="52" applyNumberFormat="1" applyFont="1" applyFill="1" applyAlignment="1">
      <alignment horizontal="right" vertical="center"/>
    </xf>
    <xf numFmtId="41" fontId="15" fillId="0" borderId="3" xfId="52" applyNumberFormat="1" applyFont="1" applyFill="1" applyBorder="1" applyAlignment="1">
      <alignment horizontal="center" vertical="center" wrapText="1"/>
    </xf>
    <xf numFmtId="41" fontId="16" fillId="0" borderId="3" xfId="52" applyNumberFormat="1" applyFont="1" applyFill="1" applyBorder="1" applyAlignment="1">
      <alignment horizontal="center" vertical="center" wrapText="1"/>
    </xf>
    <xf numFmtId="41" fontId="16" fillId="0" borderId="3" xfId="52" applyNumberFormat="1" applyFont="1" applyFill="1" applyBorder="1" applyAlignment="1">
      <alignment horizontal="left" vertical="center" wrapText="1"/>
    </xf>
    <xf numFmtId="41" fontId="16" fillId="0" borderId="3" xfId="0" applyNumberFormat="1" applyFont="1" applyFill="1" applyBorder="1" applyAlignment="1">
      <alignment vertical="center" wrapText="1"/>
    </xf>
    <xf numFmtId="41" fontId="1" fillId="0" borderId="3" xfId="0" applyNumberFormat="1" applyFont="1" applyFill="1" applyBorder="1" applyAlignment="1">
      <alignment vertical="center" wrapText="1"/>
    </xf>
    <xf numFmtId="41" fontId="16" fillId="0" borderId="3" xfId="52" applyNumberFormat="1" applyFont="1" applyFill="1" applyBorder="1" applyAlignment="1">
      <alignment horizontal="left" vertical="center" wrapText="1" shrinkToFit="1"/>
    </xf>
    <xf numFmtId="41" fontId="16" fillId="0" borderId="3" xfId="65" applyNumberFormat="1" applyFont="1" applyFill="1" applyBorder="1" applyAlignment="1">
      <alignment vertical="center"/>
    </xf>
    <xf numFmtId="41" fontId="1" fillId="0" borderId="3" xfId="0" applyNumberFormat="1" applyFont="1" applyFill="1" applyBorder="1" applyAlignment="1">
      <alignment vertical="center"/>
    </xf>
    <xf numFmtId="41" fontId="16" fillId="0" borderId="3" xfId="52" applyNumberFormat="1" applyFont="1" applyFill="1" applyBorder="1" applyAlignment="1" applyProtection="1">
      <alignment horizontal="left" vertical="center" wrapText="1"/>
    </xf>
    <xf numFmtId="41" fontId="17" fillId="0" borderId="21" xfId="59" applyNumberFormat="1" applyFont="1" applyFill="1" applyBorder="1" applyAlignment="1">
      <alignment horizontal="left" vertical="center"/>
    </xf>
    <xf numFmtId="41" fontId="17" fillId="0" borderId="21" xfId="59" applyNumberFormat="1" applyFont="1" applyFill="1" applyBorder="1" applyAlignment="1">
      <alignment horizontal="right" vertical="center"/>
    </xf>
    <xf numFmtId="41" fontId="17" fillId="0" borderId="13" xfId="59" applyNumberFormat="1" applyFont="1" applyFill="1" applyBorder="1" applyAlignment="1">
      <alignment horizontal="left" vertical="center"/>
    </xf>
    <xf numFmtId="41" fontId="17" fillId="0" borderId="9" xfId="59" applyNumberFormat="1" applyFont="1" applyFill="1" applyBorder="1" applyAlignment="1">
      <alignment vertical="center"/>
    </xf>
    <xf numFmtId="41" fontId="17" fillId="0" borderId="3" xfId="59" applyNumberFormat="1" applyFont="1" applyFill="1" applyBorder="1" applyAlignment="1">
      <alignment vertical="center"/>
    </xf>
    <xf numFmtId="41" fontId="0" fillId="0" borderId="0" xfId="0" applyNumberFormat="1" applyFill="1" applyAlignment="1">
      <alignment horizontal="left"/>
    </xf>
    <xf numFmtId="41" fontId="0" fillId="0" borderId="0" xfId="0" applyNumberFormat="1" applyFill="1"/>
    <xf numFmtId="41" fontId="0" fillId="0" borderId="0" xfId="0" applyNumberFormat="1" applyFill="1" applyAlignment="1"/>
    <xf numFmtId="41" fontId="17" fillId="0" borderId="13" xfId="59" applyNumberFormat="1" applyFont="1" applyFill="1" applyBorder="1" applyAlignment="1">
      <alignment horizontal="right" vertical="center"/>
    </xf>
    <xf numFmtId="41" fontId="17" fillId="0" borderId="12" xfId="59" applyNumberFormat="1" applyFont="1" applyFill="1" applyBorder="1" applyAlignment="1">
      <alignment horizontal="right" vertical="center"/>
    </xf>
    <xf numFmtId="41" fontId="17" fillId="0" borderId="13" xfId="59" applyNumberFormat="1" applyFont="1" applyFill="1" applyBorder="1" applyAlignment="1">
      <alignment vertical="center"/>
    </xf>
    <xf numFmtId="41" fontId="17" fillId="0" borderId="10" xfId="59" applyNumberFormat="1" applyFont="1" applyFill="1" applyBorder="1" applyAlignment="1">
      <alignment vertical="center"/>
    </xf>
    <xf numFmtId="41" fontId="17" fillId="0" borderId="14" xfId="59" applyNumberFormat="1" applyFont="1" applyFill="1" applyBorder="1" applyAlignment="1">
      <alignment horizontal="left" vertical="center"/>
    </xf>
    <xf numFmtId="41" fontId="17" fillId="0" borderId="24" xfId="59" applyNumberFormat="1" applyFont="1" applyFill="1" applyBorder="1" applyAlignment="1">
      <alignment horizontal="left" vertical="center"/>
    </xf>
    <xf numFmtId="41" fontId="17" fillId="0" borderId="24" xfId="59" applyNumberFormat="1" applyFont="1" applyFill="1" applyBorder="1" applyAlignment="1">
      <alignment vertical="center"/>
    </xf>
    <xf numFmtId="41" fontId="17" fillId="0" borderId="3" xfId="59" applyNumberFormat="1" applyFont="1" applyFill="1" applyBorder="1" applyAlignment="1">
      <alignment horizontal="left" vertical="center"/>
    </xf>
    <xf numFmtId="41" fontId="17" fillId="0" borderId="3" xfId="59" applyNumberFormat="1" applyFont="1" applyFill="1" applyBorder="1" applyAlignment="1">
      <alignment horizontal="right" vertical="center"/>
    </xf>
    <xf numFmtId="41" fontId="17" fillId="0" borderId="19" xfId="59" applyNumberFormat="1" applyFont="1" applyFill="1" applyBorder="1" applyAlignment="1">
      <alignment horizontal="left" vertical="center"/>
    </xf>
    <xf numFmtId="41" fontId="17" fillId="0" borderId="19" xfId="59" applyNumberFormat="1" applyFont="1" applyFill="1" applyBorder="1" applyAlignment="1">
      <alignment horizontal="right" vertical="center"/>
    </xf>
    <xf numFmtId="41" fontId="9" fillId="0" borderId="0" xfId="59" applyNumberFormat="1" applyFont="1" applyFill="1" applyAlignment="1">
      <alignment horizontal="right" vertical="center"/>
    </xf>
    <xf numFmtId="41" fontId="18" fillId="0" borderId="0" xfId="0" applyNumberFormat="1" applyFont="1" applyFill="1"/>
    <xf numFmtId="41" fontId="16" fillId="0" borderId="0" xfId="0" applyNumberFormat="1" applyFont="1" applyFill="1"/>
    <xf numFmtId="41" fontId="15" fillId="0" borderId="0" xfId="0" applyNumberFormat="1" applyFont="1" applyFill="1" applyAlignment="1">
      <alignment vertical="center"/>
    </xf>
    <xf numFmtId="41" fontId="16" fillId="0" borderId="0" xfId="0" applyNumberFormat="1" applyFont="1" applyFill="1" applyAlignment="1">
      <alignment vertical="center"/>
    </xf>
    <xf numFmtId="41" fontId="13" fillId="2" borderId="0" xfId="59" applyNumberFormat="1" applyFont="1" applyFill="1" applyBorder="1"/>
    <xf numFmtId="41" fontId="13" fillId="0" borderId="0" xfId="59" applyNumberFormat="1" applyFont="1" applyFill="1" applyBorder="1"/>
    <xf numFmtId="41" fontId="18" fillId="2" borderId="0" xfId="0" applyNumberFormat="1" applyFont="1" applyFill="1"/>
    <xf numFmtId="41" fontId="3" fillId="0" borderId="0" xfId="0" applyNumberFormat="1" applyFont="1" applyFill="1" applyAlignment="1">
      <alignment vertical="center"/>
    </xf>
    <xf numFmtId="41" fontId="13" fillId="0" borderId="0" xfId="59" applyNumberFormat="1" applyFont="1" applyFill="1" applyBorder="1"/>
    <xf numFmtId="41" fontId="13" fillId="0" borderId="0" xfId="59" applyNumberFormat="1" applyFont="1" applyFill="1" applyBorder="1"/>
    <xf numFmtId="41" fontId="14" fillId="0" borderId="0" xfId="59" applyNumberFormat="1" applyFont="1" applyFill="1" applyBorder="1" applyAlignment="1">
      <alignment horizontal="center" vertical="center"/>
    </xf>
    <xf numFmtId="41" fontId="14" fillId="0" borderId="0" xfId="59" applyNumberFormat="1" applyFont="1" applyFill="1" applyBorder="1" applyAlignment="1">
      <alignment horizontal="center" vertical="center"/>
    </xf>
    <xf numFmtId="41" fontId="14" fillId="0" borderId="0" xfId="59" applyNumberFormat="1" applyFont="1" applyFill="1" applyBorder="1"/>
    <xf numFmtId="41" fontId="16" fillId="0" borderId="1" xfId="59" applyNumberFormat="1" applyFont="1" applyFill="1" applyBorder="1" applyAlignment="1">
      <alignment vertical="center"/>
    </xf>
    <xf numFmtId="41" fontId="19" fillId="0" borderId="1" xfId="59" applyNumberFormat="1" applyFont="1" applyFill="1" applyBorder="1" applyAlignment="1">
      <alignment vertical="center"/>
    </xf>
    <xf numFmtId="41" fontId="16" fillId="0" borderId="4" xfId="59" applyNumberFormat="1" applyFont="1" applyFill="1" applyBorder="1"/>
    <xf numFmtId="41" fontId="19" fillId="0" borderId="1" xfId="59" applyNumberFormat="1" applyFont="1" applyFill="1" applyBorder="1" applyAlignment="1">
      <alignment horizontal="right" vertical="center"/>
    </xf>
    <xf numFmtId="41" fontId="20" fillId="0" borderId="16" xfId="59" applyNumberFormat="1" applyFont="1" applyFill="1" applyBorder="1" applyAlignment="1">
      <alignment horizontal="center" vertical="center"/>
    </xf>
    <xf numFmtId="41" fontId="20" fillId="0" borderId="17" xfId="59" applyNumberFormat="1" applyFont="1" applyFill="1" applyBorder="1" applyAlignment="1">
      <alignment horizontal="center" vertical="center" wrapText="1"/>
    </xf>
    <xf numFmtId="41" fontId="20" fillId="0" borderId="25" xfId="59" applyNumberFormat="1" applyFont="1" applyFill="1" applyBorder="1" applyAlignment="1">
      <alignment horizontal="center" vertical="center"/>
    </xf>
    <xf numFmtId="41" fontId="20" fillId="0" borderId="26" xfId="59" applyNumberFormat="1" applyFont="1" applyFill="1" applyBorder="1" applyAlignment="1">
      <alignment horizontal="center" vertical="center" wrapText="1"/>
    </xf>
    <xf numFmtId="41" fontId="16" fillId="0" borderId="3" xfId="59" applyNumberFormat="1" applyFont="1" applyFill="1" applyBorder="1" applyAlignment="1">
      <alignment horizontal="center" vertical="center"/>
    </xf>
    <xf numFmtId="41" fontId="16" fillId="0" borderId="3" xfId="1" applyNumberFormat="1" applyFont="1" applyFill="1" applyBorder="1" applyAlignment="1" applyProtection="1">
      <alignment horizontal="right" vertical="center" wrapText="1"/>
    </xf>
    <xf numFmtId="41" fontId="16" fillId="0" borderId="3" xfId="1" applyNumberFormat="1" applyFont="1" applyFill="1" applyBorder="1" applyAlignment="1">
      <alignment horizontal="right" vertical="center"/>
    </xf>
    <xf numFmtId="41" fontId="19" fillId="0" borderId="21" xfId="59" applyNumberFormat="1" applyFont="1" applyFill="1" applyBorder="1" applyAlignment="1">
      <alignment horizontal="left" vertical="center"/>
    </xf>
    <xf numFmtId="41" fontId="16" fillId="0" borderId="3" xfId="1" applyNumberFormat="1" applyFont="1" applyFill="1" applyBorder="1" applyAlignment="1" applyProtection="1">
      <alignment horizontal="right" vertical="center"/>
    </xf>
    <xf numFmtId="41" fontId="19" fillId="0" borderId="13" xfId="59" applyNumberFormat="1" applyFont="1" applyFill="1" applyBorder="1" applyAlignment="1">
      <alignment horizontal="left" vertical="center"/>
    </xf>
    <xf numFmtId="41" fontId="16" fillId="0" borderId="3" xfId="1" applyNumberFormat="1" applyFont="1" applyFill="1" applyBorder="1" applyAlignment="1">
      <alignment horizontal="right"/>
    </xf>
    <xf numFmtId="41" fontId="19" fillId="0" borderId="13" xfId="59" applyNumberFormat="1" applyFont="1" applyFill="1" applyBorder="1" applyAlignment="1">
      <alignment vertical="center"/>
    </xf>
    <xf numFmtId="41" fontId="16" fillId="0" borderId="3" xfId="1" applyNumberFormat="1" applyFont="1" applyFill="1" applyBorder="1" applyAlignment="1" applyProtection="1">
      <alignment horizontal="right" vertical="center"/>
    </xf>
    <xf numFmtId="41" fontId="16" fillId="0" borderId="3" xfId="1" applyNumberFormat="1" applyFont="1" applyFill="1" applyBorder="1" applyAlignment="1">
      <alignment horizontal="right" vertical="center"/>
    </xf>
    <xf numFmtId="41" fontId="13" fillId="2" borderId="0" xfId="59" applyNumberFormat="1" applyFont="1" applyFill="1" applyBorder="1" applyAlignment="1">
      <alignment horizontal="right"/>
    </xf>
    <xf numFmtId="41" fontId="16" fillId="0" borderId="0" xfId="0" applyNumberFormat="1" applyFont="1" applyFill="1"/>
    <xf numFmtId="41" fontId="15" fillId="0" borderId="0" xfId="0" applyNumberFormat="1" applyFont="1" applyFill="1"/>
    <xf numFmtId="41" fontId="18" fillId="0" borderId="0" xfId="0" applyNumberFormat="1" applyFont="1" applyFill="1"/>
    <xf numFmtId="41" fontId="3" fillId="0" borderId="0" xfId="0" applyNumberFormat="1" applyFont="1" applyFill="1"/>
    <xf numFmtId="41" fontId="14" fillId="0" borderId="0" xfId="60" applyNumberFormat="1" applyFont="1" applyFill="1" applyBorder="1" applyAlignment="1" applyProtection="1">
      <alignment horizontal="center" vertical="center" wrapText="1"/>
    </xf>
    <xf numFmtId="41" fontId="21" fillId="0" borderId="0" xfId="60" applyNumberFormat="1" applyFont="1" applyFill="1" applyBorder="1" applyAlignment="1" applyProtection="1">
      <alignment vertical="center" wrapText="1"/>
    </xf>
    <xf numFmtId="41" fontId="13" fillId="0" borderId="0" xfId="60" applyNumberFormat="1" applyFont="1" applyFill="1" applyBorder="1" applyAlignment="1">
      <alignment wrapText="1"/>
    </xf>
    <xf numFmtId="41" fontId="16" fillId="0" borderId="0" xfId="60" applyNumberFormat="1" applyFont="1" applyFill="1" applyBorder="1" applyAlignment="1" applyProtection="1">
      <alignment vertical="center" wrapText="1"/>
    </xf>
    <xf numFmtId="41" fontId="16" fillId="0" borderId="0" xfId="60" applyNumberFormat="1" applyFont="1" applyFill="1" applyBorder="1" applyAlignment="1">
      <alignment wrapText="1"/>
    </xf>
    <xf numFmtId="41" fontId="16" fillId="0" borderId="0" xfId="60" applyNumberFormat="1" applyFont="1" applyFill="1" applyBorder="1" applyAlignment="1">
      <alignment horizontal="right" wrapText="1"/>
    </xf>
    <xf numFmtId="41" fontId="20" fillId="0" borderId="3" xfId="60" applyNumberFormat="1" applyFont="1" applyFill="1" applyBorder="1" applyAlignment="1" applyProtection="1">
      <alignment horizontal="center" vertical="center" wrapText="1"/>
    </xf>
    <xf numFmtId="41" fontId="16" fillId="0" borderId="3" xfId="60" applyNumberFormat="1" applyFont="1" applyFill="1" applyBorder="1" applyAlignment="1" applyProtection="1">
      <alignment vertical="center" wrapText="1"/>
    </xf>
    <xf numFmtId="41" fontId="16" fillId="0" borderId="3" xfId="60" applyNumberFormat="1" applyFont="1" applyFill="1" applyBorder="1" applyAlignment="1" applyProtection="1">
      <alignment horizontal="left" vertical="center" wrapText="1"/>
    </xf>
    <xf numFmtId="41" fontId="16" fillId="0" borderId="3" xfId="60" applyNumberFormat="1" applyFont="1" applyFill="1" applyBorder="1" applyAlignment="1" applyProtection="1">
      <alignment horizontal="left" vertical="center" wrapText="1"/>
    </xf>
    <xf numFmtId="41" fontId="16" fillId="0" borderId="3" xfId="60" applyNumberFormat="1" applyFont="1" applyFill="1" applyBorder="1" applyAlignment="1" applyProtection="1">
      <alignment vertical="center" wrapText="1"/>
    </xf>
    <xf numFmtId="41" fontId="22" fillId="0" borderId="0" xfId="0" applyNumberFormat="1" applyFont="1" applyFill="1" applyAlignment="1">
      <alignment horizontal="right"/>
    </xf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千位分隔_表8" xfId="49"/>
    <cellStyle name="常规_2015市本级预算总表.人大稿" xfId="50"/>
    <cellStyle name="常规 8 3" xfId="51"/>
    <cellStyle name="常规_2015市本级预算总表.人大稿 3" xfId="52"/>
    <cellStyle name="常规 8" xfId="53"/>
    <cellStyle name="千位分隔_表4" xfId="54"/>
    <cellStyle name="千位分隔_表8_1" xfId="55"/>
    <cellStyle name="Normal 3" xfId="56"/>
    <cellStyle name="常规 8 2" xfId="57"/>
    <cellStyle name="常规 4" xfId="58"/>
    <cellStyle name="Normal" xfId="59"/>
    <cellStyle name="常规 6" xfId="60"/>
    <cellStyle name="千位分隔 8 2" xfId="61"/>
    <cellStyle name="Normal 2" xfId="62"/>
    <cellStyle name="千位分隔 8 3" xfId="63"/>
    <cellStyle name="常规 3" xfId="64"/>
    <cellStyle name="千位分隔 8" xfId="65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FF"/>
      <rgbColor rgb="0000FF00"/>
      <rgbColor rgb="00FF0000"/>
      <rgbColor rgb="0000FFFF"/>
      <rgbColor rgb="00FF00FF"/>
      <rgbColor rgb="00FFFF00"/>
      <rgbColor rgb="00000080"/>
      <rgbColor rgb="00008000"/>
      <rgbColor rgb="00800000"/>
      <rgbColor rgb="00008080"/>
      <rgbColor rgb="00800080"/>
      <rgbColor rgb="00808000"/>
      <rgbColor rgb="00C0C0C0"/>
      <rgbColor rgb="00808080"/>
      <rgbColor rgb="00FF9999"/>
      <rgbColor rgb="00663399"/>
      <rgbColor rgb="00CCFFFF"/>
      <rgbColor rgb="00FFFFCC"/>
      <rgbColor rgb="00660066"/>
      <rgbColor rgb="008080FF"/>
      <rgbColor rgb="00CC6600"/>
      <rgbColor rgb="00FFCCCC"/>
      <rgbColor rgb="00800000"/>
      <rgbColor rgb="00FF00FF"/>
      <rgbColor rgb="0000FFFF"/>
      <rgbColor rgb="00FFFF00"/>
      <rgbColor rgb="00800080"/>
      <rgbColor rgb="00000080"/>
      <rgbColor rgb="00808000"/>
      <rgbColor rgb="00FF0000"/>
      <rgbColor rgb="00FFCC00"/>
      <rgbColor rgb="00FFFFCC"/>
      <rgbColor rgb="00CCFFCC"/>
      <rgbColor rgb="0099FFFF"/>
      <rgbColor rgb="00FFCC99"/>
      <rgbColor rgb="00CC99FF"/>
      <rgbColor rgb="00FF99CC"/>
      <rgbColor rgb="0099CCFF"/>
      <rgbColor rgb="00FF6633"/>
      <rgbColor rgb="00CCCC33"/>
      <rgbColor rgb="0000CC99"/>
      <rgbColor rgb="0000CCFF"/>
      <rgbColor rgb="000099FF"/>
      <rgbColor rgb="00FFFFFF"/>
      <rgbColor rgb="00996666"/>
      <rgbColor rgb="0000FFFF"/>
      <rgbColor rgb="00808080"/>
      <rgbColor rgb="00FFFFFF"/>
      <rgbColor rgb="0080FF00"/>
      <rgbColor rgb="0080FFFF"/>
      <rgbColor rgb="00F0F0F0"/>
      <rgbColor rgb="00A0A0A0"/>
      <rgbColor rgb="0099A8AC"/>
      <rgbColor rgb="00D8E9EC"/>
    </indexed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D27"/>
  <sheetViews>
    <sheetView workbookViewId="0">
      <selection activeCell="A2" sqref="A2:D2"/>
    </sheetView>
  </sheetViews>
  <sheetFormatPr defaultColWidth="9" defaultRowHeight="13.5" outlineLevelCol="3"/>
  <cols>
    <col min="1" max="1" width="44.9583333333333" style="142" customWidth="1"/>
    <col min="2" max="2" width="21.7416666666667" style="142" customWidth="1"/>
    <col min="3" max="3" width="27.675" style="142" customWidth="1"/>
    <col min="4" max="4" width="29.675" style="142" customWidth="1"/>
    <col min="5" max="16384" width="9" style="142"/>
  </cols>
  <sheetData>
    <row r="1" ht="19" customHeight="1" spans="1:4">
      <c r="A1" s="143" t="s">
        <v>0</v>
      </c>
    </row>
    <row r="2" ht="26" customHeight="1" spans="1:4">
      <c r="A2" s="144" t="s">
        <v>1</v>
      </c>
      <c r="B2" s="144"/>
      <c r="C2" s="144"/>
      <c r="D2" s="144"/>
    </row>
    <row r="3" ht="15.75" spans="1:4">
      <c r="A3" s="145"/>
      <c r="B3" s="146"/>
      <c r="C3" s="146"/>
      <c r="D3" s="146"/>
    </row>
    <row r="4" s="140" customFormat="1" ht="20" customHeight="1" spans="1:4">
      <c r="A4" s="147"/>
      <c r="B4" s="148"/>
      <c r="C4" s="148"/>
      <c r="D4" s="149" t="s">
        <v>2</v>
      </c>
    </row>
    <row r="5" s="141" customFormat="1" ht="34" customHeight="1" spans="1:4">
      <c r="A5" s="150" t="s">
        <v>3</v>
      </c>
      <c r="B5" s="150" t="s">
        <v>4</v>
      </c>
      <c r="C5" s="150" t="s">
        <v>5</v>
      </c>
      <c r="D5" s="150" t="s">
        <v>6</v>
      </c>
    </row>
    <row r="6" s="140" customFormat="1" ht="17.5" customHeight="1" spans="1:4">
      <c r="A6" s="151" t="s">
        <v>7</v>
      </c>
      <c r="B6" s="133">
        <f>SUM(C6:D6)</f>
        <v>36276.321863</v>
      </c>
      <c r="C6" s="135">
        <v>32090.670608</v>
      </c>
      <c r="D6" s="135">
        <v>4185.651255</v>
      </c>
    </row>
    <row r="7" s="140" customFormat="1" ht="17.5" customHeight="1" spans="1:4">
      <c r="A7" s="152" t="s">
        <v>8</v>
      </c>
      <c r="B7" s="133">
        <f>SUM(C7:D7)</f>
        <v>41378.450176</v>
      </c>
      <c r="C7" s="133">
        <f>SUM(C8:C16)</f>
        <v>15078.700592</v>
      </c>
      <c r="D7" s="133">
        <f>SUM(D8:D16)</f>
        <v>26299.749584</v>
      </c>
    </row>
    <row r="8" s="140" customFormat="1" ht="17.5" customHeight="1" spans="1:4">
      <c r="A8" s="153" t="s">
        <v>9</v>
      </c>
      <c r="B8" s="133">
        <f>SUM(C8:D8)</f>
        <v>16218.37736</v>
      </c>
      <c r="C8" s="135">
        <v>2784.64536</v>
      </c>
      <c r="D8" s="135">
        <v>13433.732</v>
      </c>
    </row>
    <row r="9" s="140" customFormat="1" ht="17.5" customHeight="1" spans="1:4">
      <c r="A9" s="154" t="s">
        <v>10</v>
      </c>
      <c r="B9" s="133">
        <f t="shared" ref="B9:B16" si="0">SUM(C9:D9)</f>
        <v>23667.9237</v>
      </c>
      <c r="C9" s="135">
        <v>10971.4237</v>
      </c>
      <c r="D9" s="135">
        <v>12696.5</v>
      </c>
    </row>
    <row r="10" s="140" customFormat="1" ht="17.5" customHeight="1" spans="1:4">
      <c r="A10" s="153" t="s">
        <v>11</v>
      </c>
      <c r="B10" s="133">
        <f t="shared" si="0"/>
        <v>426.705689</v>
      </c>
      <c r="C10" s="135">
        <v>374.133923</v>
      </c>
      <c r="D10" s="135">
        <v>52.571766</v>
      </c>
    </row>
    <row r="11" s="140" customFormat="1" ht="17.5" customHeight="1" spans="1:4">
      <c r="A11" s="154" t="s">
        <v>12</v>
      </c>
      <c r="B11" s="133">
        <f t="shared" si="0"/>
        <v>926.097609</v>
      </c>
      <c r="C11" s="135">
        <v>926.097609</v>
      </c>
      <c r="D11" s="135">
        <v>0</v>
      </c>
    </row>
    <row r="12" s="140" customFormat="1" ht="17.5" customHeight="1" spans="1:4">
      <c r="A12" s="154" t="s">
        <v>13</v>
      </c>
      <c r="B12" s="133">
        <f t="shared" si="0"/>
        <v>114</v>
      </c>
      <c r="C12" s="135">
        <v>4</v>
      </c>
      <c r="D12" s="135">
        <v>110</v>
      </c>
    </row>
    <row r="13" s="140" customFormat="1" ht="17.5" customHeight="1" spans="1:4">
      <c r="A13" s="154" t="s">
        <v>14</v>
      </c>
      <c r="B13" s="133">
        <f t="shared" si="0"/>
        <v>25.345818</v>
      </c>
      <c r="C13" s="135">
        <v>18.4</v>
      </c>
      <c r="D13" s="135">
        <v>6.945818</v>
      </c>
    </row>
    <row r="14" s="140" customFormat="1" ht="17.5" customHeight="1" spans="1:4">
      <c r="A14" s="154" t="s">
        <v>15</v>
      </c>
      <c r="B14" s="133">
        <f t="shared" si="0"/>
        <v>0</v>
      </c>
      <c r="C14" s="135"/>
      <c r="D14" s="135"/>
    </row>
    <row r="15" s="140" customFormat="1" ht="17.5" customHeight="1" spans="1:4">
      <c r="A15" s="154" t="s">
        <v>16</v>
      </c>
      <c r="B15" s="133">
        <f t="shared" si="0"/>
        <v>0</v>
      </c>
      <c r="C15" s="135"/>
      <c r="D15" s="135"/>
    </row>
    <row r="16" s="140" customFormat="1" ht="17.5" customHeight="1" spans="1:4">
      <c r="A16" s="154" t="s">
        <v>17</v>
      </c>
      <c r="B16" s="133">
        <f t="shared" si="0"/>
        <v>0</v>
      </c>
      <c r="C16" s="135"/>
      <c r="D16" s="135"/>
    </row>
    <row r="17" s="140" customFormat="1" ht="17.5" customHeight="1" spans="1:4">
      <c r="A17" s="152" t="s">
        <v>18</v>
      </c>
      <c r="B17" s="133">
        <f t="shared" ref="B14:B26" si="1">SUM(C17:D17)</f>
        <v>37168.2</v>
      </c>
      <c r="C17" s="133">
        <f>SUM(C18:C24)</f>
        <v>11235.2</v>
      </c>
      <c r="D17" s="133">
        <f>SUM(D18:D24)</f>
        <v>25933</v>
      </c>
    </row>
    <row r="18" s="140" customFormat="1" ht="17.5" customHeight="1" spans="1:4">
      <c r="A18" s="153" t="s">
        <v>19</v>
      </c>
      <c r="B18" s="133">
        <f t="shared" si="1"/>
        <v>37131</v>
      </c>
      <c r="C18" s="135">
        <v>11228</v>
      </c>
      <c r="D18" s="135">
        <v>25903</v>
      </c>
    </row>
    <row r="19" s="140" customFormat="1" ht="17.5" customHeight="1" spans="1:4">
      <c r="A19" s="153" t="s">
        <v>20</v>
      </c>
      <c r="B19" s="133">
        <f t="shared" si="1"/>
        <v>14</v>
      </c>
      <c r="C19" s="135">
        <v>4</v>
      </c>
      <c r="D19" s="135">
        <v>10</v>
      </c>
    </row>
    <row r="20" s="140" customFormat="1" ht="17.5" customHeight="1" spans="1:4">
      <c r="A20" s="154" t="s">
        <v>21</v>
      </c>
      <c r="B20" s="133">
        <f t="shared" si="1"/>
        <v>23.2</v>
      </c>
      <c r="C20" s="135">
        <v>3.2</v>
      </c>
      <c r="D20" s="135">
        <v>20</v>
      </c>
    </row>
    <row r="21" s="140" customFormat="1" ht="17.5" customHeight="1" spans="1:4">
      <c r="A21" s="154" t="s">
        <v>22</v>
      </c>
      <c r="B21" s="133">
        <f t="shared" si="1"/>
        <v>0</v>
      </c>
      <c r="C21" s="135"/>
      <c r="D21" s="135"/>
    </row>
    <row r="22" s="140" customFormat="1" ht="17.5" customHeight="1" spans="1:4">
      <c r="A22" s="154" t="s">
        <v>23</v>
      </c>
      <c r="B22" s="133">
        <f t="shared" si="1"/>
        <v>0</v>
      </c>
      <c r="C22" s="135"/>
      <c r="D22" s="135"/>
    </row>
    <row r="23" s="140" customFormat="1" ht="17.5" customHeight="1" spans="1:4">
      <c r="A23" s="154" t="s">
        <v>24</v>
      </c>
      <c r="B23" s="133">
        <f t="shared" si="1"/>
        <v>0</v>
      </c>
      <c r="C23" s="135"/>
      <c r="D23" s="135"/>
    </row>
    <row r="24" s="140" customFormat="1" ht="17.5" customHeight="1" spans="1:4">
      <c r="A24" s="154" t="s">
        <v>25</v>
      </c>
      <c r="B24" s="133">
        <f t="shared" si="1"/>
        <v>0</v>
      </c>
      <c r="C24" s="135"/>
      <c r="D24" s="135"/>
    </row>
    <row r="25" s="140" customFormat="1" ht="17.5" customHeight="1" spans="1:4">
      <c r="A25" s="152" t="s">
        <v>26</v>
      </c>
      <c r="B25" s="133">
        <f t="shared" si="1"/>
        <v>4210.250176</v>
      </c>
      <c r="C25" s="133">
        <f>C7-C17</f>
        <v>3843.500592</v>
      </c>
      <c r="D25" s="133">
        <f>D7-D17</f>
        <v>366.749584000001</v>
      </c>
    </row>
    <row r="26" s="140" customFormat="1" ht="17.5" customHeight="1" spans="1:4">
      <c r="A26" s="152" t="s">
        <v>27</v>
      </c>
      <c r="B26" s="133">
        <f t="shared" si="1"/>
        <v>40486.572039</v>
      </c>
      <c r="C26" s="133">
        <f>C6+C7-C17</f>
        <v>35934.1712</v>
      </c>
      <c r="D26" s="133">
        <f>D6+D7-D17</f>
        <v>4552.400839</v>
      </c>
    </row>
    <row r="27" ht="14.25" spans="1:4">
      <c r="D27" s="155"/>
    </row>
  </sheetData>
  <mergeCells count="1">
    <mergeCell ref="A2:D2"/>
  </mergeCells>
  <pageMargins left="1.37777777777778" right="0.786805555555556" top="0.747916666666667" bottom="0.747916666666667" header="0.314583333333333" footer="0.314583333333333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D23"/>
  <sheetViews>
    <sheetView showGridLines="0" showZeros="0" workbookViewId="0">
      <selection activeCell="A2" sqref="A2:D2"/>
    </sheetView>
  </sheetViews>
  <sheetFormatPr defaultColWidth="9" defaultRowHeight="14.25" outlineLevelCol="3"/>
  <cols>
    <col min="1" max="1" width="44" style="112" customWidth="1"/>
    <col min="2" max="2" width="19.95" style="113" customWidth="1"/>
    <col min="3" max="3" width="29.1833333333333" style="112" customWidth="1"/>
    <col min="4" max="4" width="30.75" style="112" customWidth="1"/>
    <col min="5" max="5" width="12.625" style="114"/>
    <col min="6" max="16384" width="9" style="114"/>
  </cols>
  <sheetData>
    <row r="1" s="108" customFormat="1" ht="19" customHeight="1" spans="1:4">
      <c r="A1" s="115" t="s">
        <v>28</v>
      </c>
      <c r="B1" s="116"/>
      <c r="C1" s="117"/>
      <c r="D1" s="117"/>
    </row>
    <row r="2" s="108" customFormat="1" ht="26.25" spans="1:4">
      <c r="A2" s="118" t="s">
        <v>29</v>
      </c>
      <c r="B2" s="119"/>
      <c r="C2" s="120"/>
      <c r="D2" s="118"/>
    </row>
    <row r="3" s="109" customFormat="1" ht="20" customHeight="1" spans="1:4">
      <c r="A3" s="121"/>
      <c r="B3" s="122"/>
      <c r="C3" s="123"/>
      <c r="D3" s="124" t="s">
        <v>30</v>
      </c>
    </row>
    <row r="4" s="110" customFormat="1" ht="32" customHeight="1" spans="1:4">
      <c r="A4" s="125" t="s">
        <v>3</v>
      </c>
      <c r="B4" s="126" t="s">
        <v>4</v>
      </c>
      <c r="C4" s="127" t="s">
        <v>31</v>
      </c>
      <c r="D4" s="128" t="s">
        <v>6</v>
      </c>
    </row>
    <row r="5" s="111" customFormat="1" ht="19" customHeight="1" spans="1:4">
      <c r="A5" s="129" t="s">
        <v>32</v>
      </c>
      <c r="B5" s="130">
        <f t="shared" ref="B5:B22" si="0">SUM(C5:D5)</f>
        <v>40486.687849</v>
      </c>
      <c r="C5" s="131">
        <v>35933.6752</v>
      </c>
      <c r="D5" s="131">
        <v>4553.012649</v>
      </c>
    </row>
    <row r="6" s="111" customFormat="1" ht="19" customHeight="1" spans="1:4">
      <c r="A6" s="132" t="s">
        <v>33</v>
      </c>
      <c r="B6" s="130">
        <v>47467</v>
      </c>
      <c r="C6" s="133">
        <f>SUM(C7:C14)</f>
        <v>17369.6985</v>
      </c>
      <c r="D6" s="133">
        <f>SUM(D7:D14)</f>
        <v>30097.39</v>
      </c>
    </row>
    <row r="7" s="111" customFormat="1" ht="19" customHeight="1" spans="1:4">
      <c r="A7" s="134" t="s">
        <v>34</v>
      </c>
      <c r="B7" s="130">
        <f t="shared" si="0"/>
        <v>16713.78</v>
      </c>
      <c r="C7" s="135">
        <v>2924.39</v>
      </c>
      <c r="D7" s="135">
        <v>13789.39</v>
      </c>
    </row>
    <row r="8" s="111" customFormat="1" ht="19" customHeight="1" spans="1:4">
      <c r="A8" s="134" t="s">
        <v>35</v>
      </c>
      <c r="B8" s="130">
        <f t="shared" si="0"/>
        <v>29220.9085</v>
      </c>
      <c r="C8" s="135">
        <v>13052.9085</v>
      </c>
      <c r="D8" s="135">
        <v>16168</v>
      </c>
    </row>
    <row r="9" s="111" customFormat="1" ht="19" customHeight="1" spans="1:4">
      <c r="A9" s="136" t="s">
        <v>36</v>
      </c>
      <c r="B9" s="130">
        <f t="shared" si="0"/>
        <v>477.4</v>
      </c>
      <c r="C9" s="135">
        <v>417.4</v>
      </c>
      <c r="D9" s="135">
        <v>60</v>
      </c>
    </row>
    <row r="10" s="111" customFormat="1" ht="19" customHeight="1" spans="1:4">
      <c r="A10" s="136" t="s">
        <v>37</v>
      </c>
      <c r="B10" s="130">
        <f t="shared" si="0"/>
        <v>972</v>
      </c>
      <c r="C10" s="135">
        <v>972</v>
      </c>
      <c r="D10" s="135">
        <v>0</v>
      </c>
    </row>
    <row r="11" s="111" customFormat="1" ht="19" customHeight="1" spans="1:4">
      <c r="A11" s="136" t="s">
        <v>38</v>
      </c>
      <c r="B11" s="130">
        <f t="shared" si="0"/>
        <v>83</v>
      </c>
      <c r="C11" s="135">
        <v>3</v>
      </c>
      <c r="D11" s="135">
        <v>80</v>
      </c>
    </row>
    <row r="12" s="111" customFormat="1" ht="19" customHeight="1" spans="1:4">
      <c r="A12" s="136" t="s">
        <v>39</v>
      </c>
      <c r="B12" s="130">
        <f t="shared" si="0"/>
        <v>0</v>
      </c>
      <c r="C12" s="135"/>
      <c r="D12" s="135">
        <v>0</v>
      </c>
    </row>
    <row r="13" s="111" customFormat="1" ht="19" customHeight="1" spans="1:4">
      <c r="A13" s="136" t="s">
        <v>40</v>
      </c>
      <c r="B13" s="130">
        <f t="shared" si="0"/>
        <v>0</v>
      </c>
      <c r="C13" s="137"/>
      <c r="D13" s="137"/>
    </row>
    <row r="14" s="111" customFormat="1" ht="19" customHeight="1" spans="1:4">
      <c r="A14" s="136" t="s">
        <v>41</v>
      </c>
      <c r="B14" s="130">
        <f t="shared" si="0"/>
        <v>0</v>
      </c>
      <c r="C14" s="137"/>
      <c r="D14" s="137"/>
    </row>
    <row r="15" s="111" customFormat="1" ht="19" customHeight="1" spans="1:4">
      <c r="A15" s="134" t="s">
        <v>42</v>
      </c>
      <c r="B15" s="130">
        <f t="shared" si="0"/>
        <v>42145.6</v>
      </c>
      <c r="C15" s="133">
        <f>SUM(C16:C20)</f>
        <v>13308.1</v>
      </c>
      <c r="D15" s="133">
        <f>SUM(D16:D20)</f>
        <v>28837.5</v>
      </c>
    </row>
    <row r="16" s="111" customFormat="1" ht="19" customHeight="1" spans="1:4">
      <c r="A16" s="134" t="s">
        <v>43</v>
      </c>
      <c r="B16" s="130">
        <f t="shared" si="0"/>
        <v>42132</v>
      </c>
      <c r="C16" s="138">
        <v>13304</v>
      </c>
      <c r="D16" s="138">
        <v>28828</v>
      </c>
    </row>
    <row r="17" s="111" customFormat="1" ht="19" customHeight="1" spans="1:4">
      <c r="A17" s="134" t="s">
        <v>44</v>
      </c>
      <c r="B17" s="130">
        <f t="shared" si="0"/>
        <v>13.6</v>
      </c>
      <c r="C17" s="138">
        <v>4.1</v>
      </c>
      <c r="D17" s="138">
        <v>9.5</v>
      </c>
    </row>
    <row r="18" s="111" customFormat="1" ht="19" customHeight="1" spans="1:4">
      <c r="A18" s="136" t="s">
        <v>45</v>
      </c>
      <c r="B18" s="130">
        <f t="shared" si="0"/>
        <v>0</v>
      </c>
      <c r="C18" s="138">
        <v>0</v>
      </c>
      <c r="D18" s="138">
        <v>0</v>
      </c>
    </row>
    <row r="19" s="111" customFormat="1" ht="19" customHeight="1" spans="1:4">
      <c r="A19" s="136" t="s">
        <v>46</v>
      </c>
      <c r="B19" s="130">
        <f t="shared" si="0"/>
        <v>0</v>
      </c>
      <c r="C19" s="137"/>
      <c r="D19" s="137"/>
    </row>
    <row r="20" s="111" customFormat="1" ht="19" customHeight="1" spans="1:4">
      <c r="A20" s="136" t="s">
        <v>47</v>
      </c>
      <c r="B20" s="130">
        <f t="shared" si="0"/>
        <v>0</v>
      </c>
      <c r="C20" s="137"/>
      <c r="D20" s="137"/>
    </row>
    <row r="21" s="111" customFormat="1" ht="19" customHeight="1" spans="1:4">
      <c r="A21" s="132" t="s">
        <v>48</v>
      </c>
      <c r="B21" s="130">
        <v>5321</v>
      </c>
      <c r="C21" s="133">
        <v>4061</v>
      </c>
      <c r="D21" s="133">
        <f>D6-D15</f>
        <v>1259.89</v>
      </c>
    </row>
    <row r="22" s="111" customFormat="1" ht="19" customHeight="1" spans="1:4">
      <c r="A22" s="134" t="s">
        <v>49</v>
      </c>
      <c r="B22" s="130">
        <f>SUM(C22:D22)</f>
        <v>45807.902649</v>
      </c>
      <c r="C22" s="133">
        <v>39995</v>
      </c>
      <c r="D22" s="133">
        <f>D5+D6-D15</f>
        <v>5812.902649</v>
      </c>
    </row>
    <row r="23" spans="1:4">
      <c r="D23" s="139"/>
    </row>
  </sheetData>
  <mergeCells count="1">
    <mergeCell ref="A2:D2"/>
  </mergeCells>
  <printOptions horizontalCentered="1"/>
  <pageMargins left="1.37777777777778" right="0.786805555555556" top="0.747916666666667" bottom="0.747916666666667" header="0.314583333333333" footer="0.314583333333333"/>
  <pageSetup paperSize="9" pageOrder="overThenDown" orientation="landscape" errors="blank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54"/>
  <sheetViews>
    <sheetView workbookViewId="0">
      <selection activeCell="A2" sqref="A2:F2"/>
    </sheetView>
  </sheetViews>
  <sheetFormatPr defaultColWidth="27.75" defaultRowHeight="13.5" outlineLevelCol="5"/>
  <cols>
    <col min="1" max="1" width="30.625" style="71" customWidth="1"/>
    <col min="2" max="2" width="17.1333333333333" style="52" customWidth="1"/>
    <col min="3" max="3" width="13.2583333333333" style="52" customWidth="1"/>
    <col min="4" max="4" width="32.2583333333333" style="71" customWidth="1"/>
    <col min="5" max="5" width="17.0083333333333" style="72" customWidth="1"/>
    <col min="6" max="6" width="13.75" style="72" customWidth="1"/>
    <col min="7" max="16384" width="27.75" style="52"/>
  </cols>
  <sheetData>
    <row r="1" ht="19" customHeight="1" spans="1:6">
      <c r="A1" s="73" t="s">
        <v>50</v>
      </c>
      <c r="B1" s="74"/>
      <c r="C1" s="75"/>
      <c r="D1" s="76"/>
      <c r="E1" s="75"/>
      <c r="F1" s="75"/>
    </row>
    <row r="2" ht="28.5" customHeight="1" spans="1:6">
      <c r="A2" s="77" t="s">
        <v>51</v>
      </c>
      <c r="B2" s="77"/>
      <c r="C2" s="77"/>
      <c r="D2" s="77"/>
      <c r="E2" s="77"/>
      <c r="F2" s="77"/>
    </row>
    <row r="3" ht="20" customHeight="1" spans="1:6">
      <c r="A3" s="76"/>
      <c r="B3" s="74"/>
      <c r="C3" s="75"/>
      <c r="D3" s="76"/>
      <c r="E3" s="75"/>
      <c r="F3" s="78" t="s">
        <v>52</v>
      </c>
    </row>
    <row r="4" s="64" customFormat="1" ht="30.75" customHeight="1" spans="1:6">
      <c r="A4" s="79" t="s">
        <v>53</v>
      </c>
      <c r="B4" s="79"/>
      <c r="C4" s="79"/>
      <c r="D4" s="79" t="s">
        <v>54</v>
      </c>
      <c r="E4" s="79"/>
      <c r="F4" s="79"/>
    </row>
    <row r="5" s="65" customFormat="1" ht="30.75" customHeight="1" spans="1:6">
      <c r="A5" s="79" t="s">
        <v>55</v>
      </c>
      <c r="B5" s="79" t="s">
        <v>56</v>
      </c>
      <c r="C5" s="79" t="s">
        <v>57</v>
      </c>
      <c r="D5" s="79" t="s">
        <v>58</v>
      </c>
      <c r="E5" s="79" t="s">
        <v>56</v>
      </c>
      <c r="F5" s="79" t="s">
        <v>57</v>
      </c>
    </row>
    <row r="6" s="66" customFormat="1" ht="15" customHeight="1" spans="1:6">
      <c r="A6" s="80"/>
      <c r="B6" s="80"/>
      <c r="C6" s="80"/>
      <c r="D6" s="80"/>
      <c r="E6" s="80"/>
      <c r="F6" s="80"/>
    </row>
    <row r="7" s="67" customFormat="1" ht="30.75" customHeight="1" spans="1:6">
      <c r="A7" s="81" t="s">
        <v>59</v>
      </c>
      <c r="B7" s="82">
        <v>15079</v>
      </c>
      <c r="C7" s="82">
        <v>17369.3</v>
      </c>
      <c r="D7" s="81" t="s">
        <v>60</v>
      </c>
      <c r="E7" s="83">
        <v>11235</v>
      </c>
      <c r="F7" s="83">
        <v>13308</v>
      </c>
    </row>
    <row r="8" s="67" customFormat="1" ht="45" customHeight="1" spans="1:6">
      <c r="A8" s="84" t="s">
        <v>61</v>
      </c>
      <c r="B8" s="82">
        <v>26300</v>
      </c>
      <c r="C8" s="82">
        <v>30097.2</v>
      </c>
      <c r="D8" s="84" t="s">
        <v>62</v>
      </c>
      <c r="E8" s="83">
        <v>25933</v>
      </c>
      <c r="F8" s="83">
        <v>28837.5</v>
      </c>
    </row>
    <row r="9" s="68" customFormat="1" ht="30.75" customHeight="1" spans="1:6">
      <c r="A9" s="81" t="s">
        <v>63</v>
      </c>
      <c r="B9" s="85">
        <f>SUM(B7:B8)</f>
        <v>41379</v>
      </c>
      <c r="C9" s="85">
        <f>SUM(C7:C8)</f>
        <v>47466.5</v>
      </c>
      <c r="D9" s="81" t="s">
        <v>64</v>
      </c>
      <c r="E9" s="85">
        <f>SUM(E7:E8)</f>
        <v>37168</v>
      </c>
      <c r="F9" s="85">
        <f>SUM(F7:F8)</f>
        <v>42145.5</v>
      </c>
    </row>
    <row r="10" s="68" customFormat="1" ht="30.75" customHeight="1" spans="1:6">
      <c r="A10" s="81" t="s">
        <v>65</v>
      </c>
      <c r="B10" s="86">
        <v>36276</v>
      </c>
      <c r="C10" s="86">
        <v>40487</v>
      </c>
      <c r="D10" s="87" t="s">
        <v>66</v>
      </c>
      <c r="E10" s="86">
        <v>0</v>
      </c>
      <c r="F10" s="86">
        <v>0</v>
      </c>
    </row>
    <row r="11" s="68" customFormat="1" ht="30.75" customHeight="1" spans="1:6">
      <c r="A11" s="81" t="s">
        <v>67</v>
      </c>
      <c r="B11" s="86">
        <v>0</v>
      </c>
      <c r="C11" s="86">
        <v>0</v>
      </c>
      <c r="D11" s="87" t="s">
        <v>68</v>
      </c>
      <c r="E11" s="86">
        <v>40487</v>
      </c>
      <c r="F11" s="86">
        <v>45807.5</v>
      </c>
    </row>
    <row r="12" s="68" customFormat="1" ht="30.75" customHeight="1" spans="1:6">
      <c r="A12" s="81" t="s">
        <v>69</v>
      </c>
      <c r="B12" s="85">
        <f>B9+B10+B11</f>
        <v>77655</v>
      </c>
      <c r="C12" s="85">
        <v>87953</v>
      </c>
      <c r="D12" s="81" t="s">
        <v>70</v>
      </c>
      <c r="E12" s="85">
        <f>+E10+E11+E9</f>
        <v>77655</v>
      </c>
      <c r="F12" s="85">
        <f>+F10+F11+F9</f>
        <v>87953</v>
      </c>
    </row>
    <row r="13" ht="14.25" hidden="1" customHeight="1" spans="1:6">
      <c r="A13" s="88" t="s">
        <v>71</v>
      </c>
      <c r="B13" s="89">
        <v>5894.569772</v>
      </c>
      <c r="C13" s="89">
        <v>4749.35808</v>
      </c>
      <c r="D13" s="90" t="s">
        <v>72</v>
      </c>
      <c r="E13" s="91">
        <v>15189.693526</v>
      </c>
      <c r="F13" s="92">
        <v>16761.067544</v>
      </c>
    </row>
    <row r="14" hidden="1" customHeight="1" spans="1:6">
      <c r="A14" s="93" t="s">
        <v>73</v>
      </c>
      <c r="B14" s="94">
        <v>6969.48471</v>
      </c>
      <c r="C14" s="94">
        <v>7329.58711</v>
      </c>
      <c r="D14" s="93" t="s">
        <v>72</v>
      </c>
      <c r="E14" s="95">
        <v>5099.677622</v>
      </c>
      <c r="F14" s="95">
        <v>5231.38229</v>
      </c>
    </row>
    <row r="15" s="69" customFormat="1" ht="22.5" hidden="1" customHeight="1" spans="1:6">
      <c r="A15" s="90" t="s">
        <v>71</v>
      </c>
      <c r="B15" s="96">
        <v>10042.909302</v>
      </c>
      <c r="C15" s="97">
        <v>10073.213982</v>
      </c>
      <c r="D15" s="90" t="s">
        <v>74</v>
      </c>
      <c r="E15" s="98">
        <v>13297.152288</v>
      </c>
      <c r="F15" s="99">
        <v>14670.168192</v>
      </c>
    </row>
    <row r="16" hidden="1" customHeight="1" spans="1:6">
      <c r="A16" s="93" t="s">
        <v>75</v>
      </c>
      <c r="B16" s="94">
        <v>562.389605</v>
      </c>
      <c r="C16" s="94">
        <v>589.054884</v>
      </c>
      <c r="D16" s="93" t="s">
        <v>76</v>
      </c>
      <c r="E16" s="95">
        <v>314.879424</v>
      </c>
      <c r="F16" s="95">
        <v>334.8773</v>
      </c>
    </row>
    <row r="17" hidden="1" customHeight="1" spans="1:6">
      <c r="A17" s="93" t="s">
        <v>77</v>
      </c>
      <c r="B17" s="94">
        <v>638.243681</v>
      </c>
      <c r="C17" s="94">
        <v>683.79061</v>
      </c>
      <c r="D17" s="93" t="s">
        <v>78</v>
      </c>
      <c r="E17" s="95">
        <v>221.30088</v>
      </c>
      <c r="F17" s="95">
        <v>258.98122</v>
      </c>
    </row>
    <row r="18" hidden="1" customHeight="1" spans="1:6">
      <c r="A18" s="93"/>
      <c r="B18" s="94">
        <f>SUM(B13:B17)</f>
        <v>24107.59707</v>
      </c>
      <c r="C18" s="94">
        <f>SUM(C13:C17)</f>
        <v>23425.004666</v>
      </c>
      <c r="D18" s="93">
        <f>SUM(D13:D17)</f>
        <v>0</v>
      </c>
      <c r="E18" s="95">
        <f>SUM(E13:E17)</f>
        <v>34122.70374</v>
      </c>
      <c r="F18" s="95">
        <f>SUM(F13:F17)</f>
        <v>37256.476546</v>
      </c>
    </row>
    <row r="19" hidden="1" customHeight="1" spans="1:6">
      <c r="A19" s="93"/>
      <c r="B19" s="94"/>
      <c r="C19" s="94"/>
      <c r="D19" s="93"/>
      <c r="E19" s="95"/>
      <c r="F19" s="95"/>
    </row>
    <row r="20" hidden="1" customHeight="1" spans="1:6">
      <c r="A20" s="93"/>
      <c r="B20" s="94"/>
      <c r="C20" s="94"/>
      <c r="D20" s="93"/>
      <c r="E20" s="95"/>
      <c r="F20" s="95"/>
    </row>
    <row r="21" hidden="1" customHeight="1" spans="1:6">
      <c r="A21" s="93"/>
      <c r="B21" s="94"/>
      <c r="C21" s="94"/>
      <c r="D21" s="93"/>
      <c r="E21" s="95"/>
      <c r="F21" s="95"/>
    </row>
    <row r="22" hidden="1" customHeight="1" spans="1:6">
      <c r="A22" s="93"/>
      <c r="B22" s="94"/>
      <c r="C22" s="94"/>
      <c r="D22" s="93"/>
      <c r="E22" s="95"/>
      <c r="F22" s="95"/>
    </row>
    <row r="23" hidden="1" customHeight="1" spans="1:6">
      <c r="A23" s="93"/>
      <c r="B23" s="94"/>
      <c r="C23" s="94"/>
      <c r="D23" s="93"/>
      <c r="E23" s="95"/>
      <c r="F23" s="95"/>
    </row>
    <row r="24" hidden="1" customHeight="1" spans="1:6">
      <c r="A24" s="93"/>
      <c r="B24" s="94"/>
      <c r="C24" s="94"/>
      <c r="D24" s="93"/>
      <c r="E24" s="95"/>
      <c r="F24" s="95"/>
    </row>
    <row r="25" hidden="1" customHeight="1" spans="1:6">
      <c r="A25" s="93"/>
      <c r="B25" s="94"/>
      <c r="C25" s="94"/>
      <c r="D25" s="93"/>
      <c r="E25" s="95"/>
      <c r="F25" s="95"/>
    </row>
    <row r="26" hidden="1" customHeight="1" spans="1:6">
      <c r="A26" s="93"/>
      <c r="B26" s="94"/>
      <c r="C26" s="94"/>
      <c r="D26" s="93"/>
      <c r="E26" s="95"/>
      <c r="F26" s="95"/>
    </row>
    <row r="27" hidden="1" customHeight="1" spans="1:6">
      <c r="A27" s="93"/>
      <c r="B27" s="94"/>
      <c r="C27" s="94"/>
      <c r="D27" s="93"/>
      <c r="E27" s="95"/>
      <c r="F27" s="95"/>
    </row>
    <row r="28" ht="14.25" hidden="1" customHeight="1" spans="1:6">
      <c r="A28" s="100" t="s">
        <v>79</v>
      </c>
      <c r="B28" s="96">
        <v>5761.029811</v>
      </c>
      <c r="C28" s="96">
        <v>16761.067544</v>
      </c>
      <c r="D28" s="100" t="s">
        <v>80</v>
      </c>
      <c r="E28" s="91">
        <v>0</v>
      </c>
      <c r="F28" s="99">
        <v>0</v>
      </c>
    </row>
    <row r="29" s="70" customFormat="1" ht="22.5" hidden="1" customHeight="1" spans="1:6">
      <c r="A29" s="90" t="s">
        <v>81</v>
      </c>
      <c r="B29" s="96">
        <v>0</v>
      </c>
      <c r="C29" s="96">
        <v>0</v>
      </c>
      <c r="D29" s="101" t="s">
        <v>82</v>
      </c>
      <c r="E29" s="98">
        <v>66</v>
      </c>
      <c r="F29" s="98">
        <v>55.2</v>
      </c>
    </row>
    <row r="30" s="70" customFormat="1" ht="18.75" hidden="1" customHeight="1" spans="1:6">
      <c r="A30" s="90" t="s">
        <v>83</v>
      </c>
      <c r="B30" s="96">
        <v>0</v>
      </c>
      <c r="C30" s="96">
        <v>0</v>
      </c>
      <c r="D30" s="90" t="s">
        <v>84</v>
      </c>
      <c r="E30" s="102">
        <v>170</v>
      </c>
      <c r="F30" s="102">
        <v>182</v>
      </c>
    </row>
    <row r="31" s="70" customFormat="1" ht="22.5" hidden="1" customHeight="1" spans="1:6">
      <c r="A31" s="100" t="s">
        <v>85</v>
      </c>
      <c r="B31" s="96">
        <v>0</v>
      </c>
      <c r="C31" s="96">
        <v>0</v>
      </c>
      <c r="D31" s="100" t="s">
        <v>86</v>
      </c>
      <c r="E31" s="91">
        <v>1905.265904</v>
      </c>
      <c r="F31" s="99">
        <v>4749.35808</v>
      </c>
    </row>
    <row r="32" hidden="1" customHeight="1" spans="1:6">
      <c r="A32" s="93"/>
      <c r="B32" s="94">
        <f>SUM(B28:B31)</f>
        <v>5761.029811</v>
      </c>
      <c r="C32" s="94">
        <f>SUM(C28:C31)</f>
        <v>16761.067544</v>
      </c>
      <c r="D32" s="93">
        <f>SUM(D28:D31)</f>
        <v>0</v>
      </c>
      <c r="E32" s="95">
        <f>SUM(E28:E31)</f>
        <v>2141.265904</v>
      </c>
      <c r="F32" s="95">
        <f>SUM(F28:F31)</f>
        <v>4986.55808</v>
      </c>
    </row>
    <row r="33" hidden="1" customHeight="1" spans="1:6">
      <c r="A33" s="93"/>
      <c r="B33" s="94">
        <f>B18+B32</f>
        <v>29868.626881</v>
      </c>
      <c r="C33" s="94">
        <f>C18+C32</f>
        <v>40186.07221</v>
      </c>
      <c r="D33" s="93">
        <f>D18+D32</f>
        <v>0</v>
      </c>
      <c r="E33" s="95">
        <f>E18+E32</f>
        <v>36263.969644</v>
      </c>
      <c r="F33" s="95">
        <f>F18+F32</f>
        <v>42243.034626</v>
      </c>
    </row>
    <row r="34" hidden="1" customHeight="1" spans="1:6">
      <c r="A34" s="93"/>
      <c r="B34" s="94"/>
      <c r="C34" s="94"/>
      <c r="D34" s="93"/>
      <c r="E34" s="95"/>
      <c r="F34" s="95"/>
    </row>
    <row r="35" hidden="1" customHeight="1" spans="1:6">
      <c r="A35" s="93"/>
      <c r="B35" s="94"/>
      <c r="C35" s="94"/>
      <c r="D35" s="93"/>
      <c r="E35" s="95"/>
      <c r="F35" s="95"/>
    </row>
    <row r="36" ht="14.25" hidden="1" customHeight="1" spans="1:6">
      <c r="A36" s="103" t="s">
        <v>87</v>
      </c>
      <c r="B36" s="104">
        <v>5439.359847</v>
      </c>
      <c r="C36" s="94">
        <v>0</v>
      </c>
      <c r="D36" s="93" t="s">
        <v>88</v>
      </c>
      <c r="E36" s="95">
        <v>0</v>
      </c>
      <c r="F36" s="95">
        <v>0</v>
      </c>
    </row>
    <row r="37" ht="14.25" hidden="1" customHeight="1" spans="1:6">
      <c r="A37" s="105" t="s">
        <v>89</v>
      </c>
      <c r="B37" s="106">
        <v>13747.40401</v>
      </c>
      <c r="C37" s="94">
        <v>15617.211098</v>
      </c>
      <c r="D37" s="93" t="s">
        <v>88</v>
      </c>
      <c r="E37" s="95">
        <v>15617.211098</v>
      </c>
      <c r="F37" s="95">
        <v>17715.415918</v>
      </c>
    </row>
    <row r="38" ht="14.25" hidden="1" customHeight="1" spans="1:6">
      <c r="A38" s="90" t="s">
        <v>87</v>
      </c>
      <c r="B38" s="96">
        <v>13656.738216</v>
      </c>
      <c r="C38" s="94">
        <v>10402.49523</v>
      </c>
      <c r="D38" s="93" t="s">
        <v>90</v>
      </c>
      <c r="E38" s="95">
        <v>10402.49523</v>
      </c>
      <c r="F38" s="95">
        <v>5805.54102</v>
      </c>
    </row>
    <row r="39" ht="14.25" hidden="1" customHeight="1" spans="1:6">
      <c r="A39" s="90" t="s">
        <v>91</v>
      </c>
      <c r="B39" s="96">
        <v>749.182701</v>
      </c>
      <c r="C39" s="94">
        <v>930.692882</v>
      </c>
      <c r="D39" s="93" t="s">
        <v>92</v>
      </c>
      <c r="E39" s="95">
        <v>930.692882</v>
      </c>
      <c r="F39" s="95">
        <v>1129.670466</v>
      </c>
    </row>
    <row r="40" ht="14.25" hidden="1" customHeight="1" spans="1:6">
      <c r="A40" s="90" t="s">
        <v>93</v>
      </c>
      <c r="B40" s="96">
        <v>1654.498938</v>
      </c>
      <c r="C40" s="94">
        <v>1901.441739</v>
      </c>
      <c r="D40" s="93" t="s">
        <v>94</v>
      </c>
      <c r="E40" s="95">
        <v>1901.441739</v>
      </c>
      <c r="F40" s="95">
        <v>2144.251129</v>
      </c>
    </row>
    <row r="41" hidden="1" customHeight="1" spans="1:6">
      <c r="A41" s="93"/>
      <c r="B41" s="94">
        <f>SUM(B36:B40)</f>
        <v>35247.183712</v>
      </c>
      <c r="C41" s="94">
        <f>SUM(C36:C40)</f>
        <v>28851.840949</v>
      </c>
      <c r="D41" s="93">
        <f>SUM(D36:D40)</f>
        <v>0</v>
      </c>
      <c r="E41" s="95">
        <f>SUM(E36:E40)</f>
        <v>28851.840949</v>
      </c>
      <c r="F41" s="95">
        <f>SUM(F36:F40)</f>
        <v>26794.878533</v>
      </c>
    </row>
    <row r="42" hidden="1" customHeight="1" spans="1:6">
      <c r="A42" s="93"/>
      <c r="B42" s="94"/>
      <c r="C42" s="94"/>
      <c r="D42" s="93"/>
      <c r="E42" s="95"/>
      <c r="F42" s="95"/>
    </row>
    <row r="43" hidden="1" customHeight="1" spans="1:6">
      <c r="A43" s="93"/>
      <c r="B43" s="94"/>
      <c r="C43" s="94"/>
      <c r="D43" s="93"/>
      <c r="E43" s="95"/>
      <c r="F43" s="95"/>
    </row>
    <row r="44" hidden="1" customHeight="1" spans="1:6">
      <c r="A44" s="93"/>
      <c r="B44" s="94"/>
      <c r="C44" s="94"/>
      <c r="D44" s="93"/>
      <c r="E44" s="95"/>
      <c r="F44" s="95"/>
    </row>
    <row r="45" hidden="1" customHeight="1" spans="1:6">
      <c r="A45" s="93"/>
      <c r="B45" s="94"/>
      <c r="C45" s="94"/>
      <c r="D45" s="93"/>
      <c r="E45" s="95"/>
      <c r="F45" s="95"/>
    </row>
    <row r="46" hidden="1" customHeight="1" spans="1:6">
      <c r="A46" s="93"/>
      <c r="B46" s="94"/>
      <c r="C46" s="94"/>
      <c r="D46" s="93"/>
      <c r="E46" s="95"/>
      <c r="F46" s="95"/>
    </row>
    <row r="47" hidden="1" customHeight="1" spans="1:6">
      <c r="A47" s="93"/>
      <c r="B47" s="94"/>
      <c r="C47" s="94"/>
      <c r="D47" s="93"/>
      <c r="E47" s="95"/>
      <c r="F47" s="95"/>
    </row>
    <row r="48" hidden="1" customHeight="1" spans="1:6">
      <c r="A48" s="93"/>
      <c r="B48" s="94"/>
      <c r="C48" s="94"/>
      <c r="D48" s="93"/>
      <c r="E48" s="95"/>
      <c r="F48" s="95"/>
    </row>
    <row r="49" hidden="1" customHeight="1" spans="1:6">
      <c r="A49" s="93"/>
      <c r="B49" s="94"/>
      <c r="C49" s="94"/>
      <c r="D49" s="93"/>
      <c r="E49" s="95"/>
      <c r="F49" s="95"/>
    </row>
    <row r="50" hidden="1" customHeight="1" spans="1:6">
      <c r="A50" s="93"/>
      <c r="B50" s="94"/>
      <c r="C50" s="94"/>
      <c r="D50" s="93"/>
      <c r="E50" s="95"/>
      <c r="F50" s="95"/>
    </row>
    <row r="51" hidden="1" customHeight="1" spans="1:6">
      <c r="A51" s="93"/>
      <c r="B51" s="94"/>
      <c r="C51" s="94"/>
      <c r="D51" s="93"/>
      <c r="E51" s="95"/>
      <c r="F51" s="95"/>
    </row>
    <row r="52" hidden="1" customHeight="1" spans="1:6">
      <c r="A52" s="93"/>
      <c r="B52" s="94"/>
      <c r="C52" s="94"/>
      <c r="D52" s="93"/>
      <c r="E52" s="95"/>
      <c r="F52" s="95"/>
    </row>
    <row r="53" hidden="1" customHeight="1" spans="1:6">
      <c r="A53" s="93"/>
      <c r="B53" s="94"/>
      <c r="C53" s="94"/>
      <c r="D53" s="93"/>
      <c r="E53" s="95"/>
      <c r="F53" s="95"/>
    </row>
    <row r="54" ht="14.25" spans="1:6">
      <c r="A54" s="93"/>
      <c r="B54" s="94"/>
      <c r="C54" s="94"/>
      <c r="D54" s="93"/>
      <c r="E54" s="95"/>
      <c r="F54" s="107"/>
    </row>
  </sheetData>
  <mergeCells count="9">
    <mergeCell ref="A2:F2"/>
    <mergeCell ref="A4:C4"/>
    <mergeCell ref="D4:F4"/>
    <mergeCell ref="A5:A6"/>
    <mergeCell ref="B5:B6"/>
    <mergeCell ref="C5:C6"/>
    <mergeCell ref="D5:D6"/>
    <mergeCell ref="E5:E6"/>
    <mergeCell ref="F5:F6"/>
  </mergeCells>
  <pageMargins left="1.37777777777778" right="0.786805555555556" top="0.747916666666667" bottom="0.747916666666667" header="0.314583333333333" footer="0.314583333333333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25"/>
  <sheetViews>
    <sheetView showGridLines="0" zoomScale="160" zoomScaleNormal="160" workbookViewId="0">
      <pane topLeftCell="B5" activePane="bottomRight" state="frozen"/>
      <selection activeCell="A2" sqref="A2:F2"/>
    </sheetView>
  </sheetViews>
  <sheetFormatPr defaultColWidth="8" defaultRowHeight="13.5"/>
  <cols>
    <col min="1" max="1" width="30.95" style="2" customWidth="1"/>
    <col min="2" max="2" width="17.85" style="2" customWidth="1"/>
    <col min="3" max="3" width="16.525" style="2" customWidth="1"/>
    <col min="4" max="4" width="20.275" style="2" customWidth="1"/>
    <col min="5" max="5" width="18.5416666666667" style="2" customWidth="1"/>
    <col min="6" max="6" width="19.9916666666667" style="2" customWidth="1"/>
    <col min="7" max="32" width="8" style="3"/>
    <col min="33" max="16352" width="36.1083333333333" style="3"/>
    <col min="16353" max="16380" width="8" style="3"/>
    <col min="16381" max="16382" width="8" style="52"/>
    <col min="16383" max="16384" width="8" style="3"/>
  </cols>
  <sheetData>
    <row r="1" ht="19" customHeight="1" spans="1:1024 1025:16384">
      <c r="A1" s="22" t="s">
        <v>95</v>
      </c>
    </row>
    <row r="2" ht="28.5" customHeight="1" spans="1:1024 1025:16384">
      <c r="A2" s="23" t="s">
        <v>96</v>
      </c>
      <c r="B2" s="23"/>
      <c r="C2" s="23"/>
      <c r="D2" s="23"/>
      <c r="E2" s="23"/>
      <c r="F2" s="23"/>
    </row>
    <row r="3" s="1" customFormat="1" ht="20" customHeight="1" spans="1:1024 1025:16384">
      <c r="A3" s="24"/>
      <c r="B3" s="24"/>
      <c r="C3" s="24"/>
      <c r="D3" s="24"/>
      <c r="E3" s="25"/>
      <c r="F3" s="25" t="s">
        <v>97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53"/>
      <c r="XFB3" s="53"/>
      <c r="XFC3" s="11"/>
      <c r="XFD3" s="11"/>
    </row>
    <row r="4" s="1" customFormat="1" ht="19.75" customHeight="1" spans="1:1024 1025:16384">
      <c r="A4" s="27" t="s">
        <v>98</v>
      </c>
      <c r="B4" s="28" t="s">
        <v>99</v>
      </c>
      <c r="C4" s="27" t="s">
        <v>100</v>
      </c>
      <c r="D4" s="27" t="s">
        <v>98</v>
      </c>
      <c r="E4" s="28" t="s">
        <v>99</v>
      </c>
      <c r="F4" s="27" t="s">
        <v>100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53"/>
      <c r="XFB4" s="53"/>
      <c r="XFC4" s="11"/>
      <c r="XFD4" s="11"/>
    </row>
    <row r="5" s="1" customFormat="1" ht="19.75" customHeight="1" spans="1:1024 1025:16384">
      <c r="A5" s="54" t="s">
        <v>101</v>
      </c>
      <c r="B5" s="55">
        <v>2784.64536</v>
      </c>
      <c r="C5" s="55">
        <v>2924</v>
      </c>
      <c r="D5" s="32" t="s">
        <v>102</v>
      </c>
      <c r="E5" s="56">
        <v>10167.318</v>
      </c>
      <c r="F5" s="56">
        <v>12108.096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53"/>
      <c r="XFB5" s="53"/>
      <c r="XFC5" s="11"/>
      <c r="XFD5" s="11"/>
    </row>
    <row r="6" s="1" customFormat="1" ht="19.75" customHeight="1" spans="1:1024 1025:16384">
      <c r="A6" s="54" t="s">
        <v>103</v>
      </c>
      <c r="B6" s="55">
        <v>2044.64</v>
      </c>
      <c r="C6" s="55">
        <v>2066.91</v>
      </c>
      <c r="D6" s="32" t="s">
        <v>104</v>
      </c>
      <c r="E6" s="56">
        <v>776.178</v>
      </c>
      <c r="F6" s="56">
        <v>873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53"/>
      <c r="XFB6" s="53"/>
      <c r="XFC6" s="11"/>
      <c r="XFD6" s="11"/>
    </row>
    <row r="7" s="1" customFormat="1" ht="19.75" customHeight="1" spans="1:1024 1025:16384">
      <c r="A7" s="54" t="s">
        <v>105</v>
      </c>
      <c r="B7" s="55">
        <v>684.85536</v>
      </c>
      <c r="C7" s="55">
        <v>801.78</v>
      </c>
      <c r="D7" s="32" t="s">
        <v>106</v>
      </c>
      <c r="E7" s="56">
        <v>285</v>
      </c>
      <c r="F7" s="56">
        <v>323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53"/>
      <c r="XFB7" s="53"/>
      <c r="XFC7" s="11"/>
      <c r="XFD7" s="11"/>
    </row>
    <row r="8" s="1" customFormat="1" ht="19.75" customHeight="1" spans="1:1024 1025:16384">
      <c r="A8" s="54" t="s">
        <v>107</v>
      </c>
      <c r="B8" s="55"/>
      <c r="C8" s="55"/>
      <c r="D8" s="32" t="s">
        <v>108</v>
      </c>
      <c r="E8" s="56">
        <v>4</v>
      </c>
      <c r="F8" s="56">
        <v>4.1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53"/>
      <c r="XFB8" s="53"/>
      <c r="XFC8" s="11"/>
      <c r="XFD8" s="11"/>
    </row>
    <row r="9" s="1" customFormat="1" ht="19.75" customHeight="1" spans="1:1024 1025:16384">
      <c r="A9" s="57" t="s">
        <v>109</v>
      </c>
      <c r="B9" s="56">
        <v>55.15</v>
      </c>
      <c r="C9" s="56">
        <v>55.7</v>
      </c>
      <c r="D9" s="32" t="s">
        <v>110</v>
      </c>
      <c r="E9" s="56">
        <v>3.2</v>
      </c>
      <c r="F9" s="56">
        <v>0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53"/>
      <c r="XFB9" s="53"/>
      <c r="XFC9" s="11"/>
      <c r="XFD9" s="11"/>
    </row>
    <row r="10" s="1" customFormat="1" ht="19.75" customHeight="1" spans="1:1024 1025:16384">
      <c r="A10" s="58" t="s">
        <v>111</v>
      </c>
      <c r="B10" s="59">
        <v>10971.4237</v>
      </c>
      <c r="C10" s="60">
        <v>13052.9085</v>
      </c>
      <c r="D10" s="15" t="s">
        <v>112</v>
      </c>
      <c r="E10" s="15" t="s">
        <v>112</v>
      </c>
      <c r="F10" s="15" t="s">
        <v>112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53"/>
      <c r="XFB10" s="53"/>
      <c r="XFC10" s="11"/>
      <c r="XFD10" s="11"/>
    </row>
    <row r="11" s="1" customFormat="1" ht="19.75" customHeight="1" spans="1:1024 1025:16384">
      <c r="A11" s="40" t="s">
        <v>113</v>
      </c>
      <c r="B11" s="44">
        <v>10167.318</v>
      </c>
      <c r="C11" s="45">
        <v>12108</v>
      </c>
      <c r="D11" s="15" t="s">
        <v>112</v>
      </c>
      <c r="E11" s="15" t="s">
        <v>112</v>
      </c>
      <c r="F11" s="15" t="s">
        <v>112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53"/>
      <c r="XFB11" s="53"/>
      <c r="XFC11" s="11"/>
      <c r="XFD11" s="11"/>
    </row>
    <row r="12" s="1" customFormat="1" ht="19.75" customHeight="1" spans="1:1024 1025:16384">
      <c r="A12" s="61" t="s">
        <v>114</v>
      </c>
      <c r="B12" s="44">
        <v>519.1057</v>
      </c>
      <c r="C12" s="45">
        <v>621.8125</v>
      </c>
      <c r="D12" s="15" t="s">
        <v>112</v>
      </c>
      <c r="E12" s="15" t="s">
        <v>112</v>
      </c>
      <c r="F12" s="15" t="s">
        <v>112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53"/>
      <c r="XFB12" s="53"/>
      <c r="XFC12" s="11"/>
      <c r="XFD12" s="11"/>
    </row>
    <row r="13" s="1" customFormat="1" ht="19.75" customHeight="1" spans="1:1024 1025:16384">
      <c r="A13" s="57" t="s">
        <v>115</v>
      </c>
      <c r="B13" s="44"/>
      <c r="C13" s="45"/>
      <c r="D13" s="15" t="s">
        <v>112</v>
      </c>
      <c r="E13" s="15" t="s">
        <v>112</v>
      </c>
      <c r="F13" s="15" t="s">
        <v>112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53"/>
      <c r="XFB13" s="53"/>
      <c r="XFC13" s="11"/>
      <c r="XFD13" s="11"/>
    </row>
    <row r="14" s="1" customFormat="1" ht="19.75" customHeight="1" spans="1:1024 1025:16384">
      <c r="A14" s="40" t="s">
        <v>116</v>
      </c>
      <c r="B14" s="44">
        <v>374.133923</v>
      </c>
      <c r="C14" s="45">
        <v>417</v>
      </c>
      <c r="D14" s="15" t="s">
        <v>112</v>
      </c>
      <c r="E14" s="15" t="s">
        <v>112</v>
      </c>
      <c r="F14" s="15" t="s">
        <v>112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53"/>
      <c r="XFB14" s="53"/>
      <c r="XFC14" s="11"/>
      <c r="XFD14" s="11"/>
    </row>
    <row r="15" s="1" customFormat="1" ht="19.75" customHeight="1" spans="1:1024 1025:16384">
      <c r="A15" s="40" t="s">
        <v>117</v>
      </c>
      <c r="B15" s="44">
        <v>926.097609</v>
      </c>
      <c r="C15" s="45">
        <v>972</v>
      </c>
      <c r="D15" s="15" t="s">
        <v>112</v>
      </c>
      <c r="E15" s="15" t="s">
        <v>112</v>
      </c>
      <c r="F15" s="15" t="s">
        <v>112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53"/>
      <c r="XFB15" s="53"/>
      <c r="XFC15" s="11"/>
      <c r="XFD15" s="11"/>
    </row>
    <row r="16" s="1" customFormat="1" ht="19.75" customHeight="1" spans="1:1024 1025:16384">
      <c r="A16" s="40" t="s">
        <v>118</v>
      </c>
      <c r="B16" s="44">
        <v>4</v>
      </c>
      <c r="C16" s="45">
        <v>3</v>
      </c>
      <c r="D16" s="15" t="s">
        <v>112</v>
      </c>
      <c r="E16" s="15" t="s">
        <v>112</v>
      </c>
      <c r="F16" s="15" t="s">
        <v>112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53"/>
      <c r="XFB16" s="53"/>
      <c r="XFC16" s="11"/>
      <c r="XFD16" s="11"/>
    </row>
    <row r="17" s="1" customFormat="1" ht="19.75" customHeight="1" spans="1:1024 1025:16384">
      <c r="A17" s="40" t="s">
        <v>119</v>
      </c>
      <c r="B17" s="44">
        <v>18.4</v>
      </c>
      <c r="C17" s="45">
        <v>0</v>
      </c>
      <c r="D17" s="15" t="s">
        <v>112</v>
      </c>
      <c r="E17" s="35" t="s">
        <v>112</v>
      </c>
      <c r="F17" s="35" t="s">
        <v>112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53"/>
      <c r="XFB17" s="53"/>
      <c r="XFC17" s="11"/>
      <c r="XFD17" s="11"/>
    </row>
    <row r="18" s="1" customFormat="1" ht="19.75" customHeight="1" spans="1:1024 1025:16384">
      <c r="A18" s="40" t="s">
        <v>120</v>
      </c>
      <c r="B18" s="44">
        <f>B5+B10+B13+B14+B15+B16+B17</f>
        <v>15078.700592</v>
      </c>
      <c r="C18" s="44">
        <v>17370</v>
      </c>
      <c r="D18" s="62" t="s">
        <v>121</v>
      </c>
      <c r="E18" s="56">
        <f>E5+E6+E7+E8+E9</f>
        <v>11235.696</v>
      </c>
      <c r="F18" s="56">
        <f>F5+F6+F7+F8+F9</f>
        <v>13308.196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53"/>
      <c r="XFB18" s="53"/>
      <c r="XFC18" s="11"/>
      <c r="XFD18" s="11"/>
    </row>
    <row r="19" s="1" customFormat="1" ht="19.75" customHeight="1" spans="1:1024 1025:16384">
      <c r="A19" s="40" t="s">
        <v>122</v>
      </c>
      <c r="B19" s="44"/>
      <c r="C19" s="44"/>
      <c r="D19" s="57" t="s">
        <v>123</v>
      </c>
      <c r="E19" s="56"/>
      <c r="F19" s="56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53"/>
      <c r="XFB19" s="53"/>
      <c r="XFC19" s="11"/>
      <c r="XFD19" s="11"/>
    </row>
    <row r="20" s="1" customFormat="1" ht="19.75" customHeight="1" spans="1:1024 1025:16384">
      <c r="A20" s="40" t="s">
        <v>124</v>
      </c>
      <c r="B20" s="44"/>
      <c r="C20" s="44"/>
      <c r="D20" s="62" t="s">
        <v>125</v>
      </c>
      <c r="E20" s="56"/>
      <c r="F20" s="56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53"/>
      <c r="XFB20" s="53"/>
      <c r="XFC20" s="11"/>
      <c r="XFD20" s="11"/>
    </row>
    <row r="21" s="1" customFormat="1" ht="19.75" customHeight="1" spans="1:1024 1025:16384">
      <c r="A21" s="61" t="s">
        <v>126</v>
      </c>
      <c r="B21" s="41">
        <f>B18+B19+B20</f>
        <v>15078.700592</v>
      </c>
      <c r="C21" s="41">
        <f>C18+C19+C20</f>
        <v>17370</v>
      </c>
      <c r="D21" s="54" t="s">
        <v>127</v>
      </c>
      <c r="E21" s="56">
        <f>E18+E19+E20</f>
        <v>11235.696</v>
      </c>
      <c r="F21" s="56">
        <f>F18+F19+F20</f>
        <v>13308.196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53"/>
      <c r="XFB21" s="53"/>
      <c r="XFC21" s="11"/>
      <c r="XFD21" s="11"/>
    </row>
    <row r="22" s="1" customFormat="1" ht="19.75" customHeight="1" spans="1:1024 1025:16384">
      <c r="A22" s="15" t="s">
        <v>112</v>
      </c>
      <c r="B22" s="15" t="s">
        <v>112</v>
      </c>
      <c r="C22" s="63" t="s">
        <v>112</v>
      </c>
      <c r="D22" s="57" t="s">
        <v>128</v>
      </c>
      <c r="E22" s="56">
        <f>B21-E21</f>
        <v>3843.004592</v>
      </c>
      <c r="F22" s="56">
        <f>C21-F21</f>
        <v>4061.804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53"/>
      <c r="XFB22" s="53"/>
      <c r="XFC22" s="11"/>
      <c r="XFD22" s="11"/>
    </row>
    <row r="23" s="1" customFormat="1" ht="19.75" customHeight="1" spans="1:1024 1025:16384">
      <c r="A23" s="54" t="s">
        <v>129</v>
      </c>
      <c r="B23" s="55">
        <v>32090.670608</v>
      </c>
      <c r="C23" s="55">
        <v>35934</v>
      </c>
      <c r="D23" s="62" t="s">
        <v>130</v>
      </c>
      <c r="E23" s="56">
        <f>B23+E22</f>
        <v>35933.6752</v>
      </c>
      <c r="F23" s="56">
        <f>C23+F22</f>
        <v>39995.804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53"/>
      <c r="XFB23" s="53"/>
      <c r="XFC23" s="11"/>
      <c r="XFD23" s="11"/>
    </row>
    <row r="24" s="1" customFormat="1" ht="19.75" customHeight="1" spans="1:1024 1025:16384">
      <c r="A24" s="15" t="s">
        <v>131</v>
      </c>
      <c r="B24" s="16">
        <f>B21+B23</f>
        <v>47169.3712</v>
      </c>
      <c r="C24" s="16">
        <f>C21+C23</f>
        <v>53304</v>
      </c>
      <c r="D24" s="63" t="s">
        <v>131</v>
      </c>
      <c r="E24" s="56">
        <f>E21+E23</f>
        <v>47169.3712</v>
      </c>
      <c r="F24" s="56">
        <f>F21+F23</f>
        <v>53304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53"/>
      <c r="XFB24" s="53"/>
      <c r="XFC24" s="11"/>
      <c r="XFD24" s="11"/>
    </row>
    <row r="25" ht="19.75" customHeight="1"/>
  </sheetData>
  <mergeCells count="1">
    <mergeCell ref="A2:F2"/>
  </mergeCells>
  <printOptions horizontalCentered="1"/>
  <pageMargins left="1.37777777777778" right="0.786805555555556" top="0.747916666666667" bottom="0.747916666666667" header="0.314583333333333" footer="0.314583333333333"/>
  <pageSetup paperSize="9" pageOrder="overThenDown" orientation="landscape" errors="blank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19"/>
  <sheetViews>
    <sheetView showGridLines="0" showZeros="0" workbookViewId="0">
      <pane topLeftCell="B5" activePane="bottomRight" state="frozen"/>
      <selection activeCell="A2" sqref="A2:F2"/>
    </sheetView>
  </sheetViews>
  <sheetFormatPr defaultColWidth="8" defaultRowHeight="13.5" outlineLevelCol="5"/>
  <cols>
    <col min="1" max="1" width="29.1666666666667" style="2" customWidth="1"/>
    <col min="2" max="2" width="18.4833333333333" style="2" customWidth="1"/>
    <col min="3" max="3" width="16.475" style="2" customWidth="1"/>
    <col min="4" max="4" width="22" style="2" customWidth="1"/>
    <col min="5" max="5" width="16.2" style="2" customWidth="1"/>
    <col min="6" max="6" width="21.5" style="2" customWidth="1"/>
    <col min="7" max="16384" width="8" style="3"/>
  </cols>
  <sheetData>
    <row r="1" ht="19" customHeight="1" spans="1:6">
      <c r="A1" s="22" t="s">
        <v>132</v>
      </c>
    </row>
    <row r="2" ht="28.5" customHeight="1" spans="1:6">
      <c r="A2" s="23" t="s">
        <v>133</v>
      </c>
      <c r="B2" s="23"/>
      <c r="C2" s="23"/>
      <c r="D2" s="23"/>
      <c r="E2" s="23"/>
      <c r="F2" s="23"/>
    </row>
    <row r="3" s="11" customFormat="1" ht="20" customHeight="1" spans="1:6">
      <c r="A3" s="24"/>
      <c r="B3" s="24"/>
      <c r="C3" s="24"/>
      <c r="D3" s="24"/>
      <c r="E3" s="25"/>
      <c r="F3" s="26" t="s">
        <v>52</v>
      </c>
    </row>
    <row r="4" s="11" customFormat="1" ht="26" customHeight="1" spans="1:6">
      <c r="A4" s="27" t="s">
        <v>98</v>
      </c>
      <c r="B4" s="28" t="s">
        <v>99</v>
      </c>
      <c r="C4" s="27" t="s">
        <v>100</v>
      </c>
      <c r="D4" s="27" t="s">
        <v>98</v>
      </c>
      <c r="E4" s="28" t="s">
        <v>99</v>
      </c>
      <c r="F4" s="27" t="s">
        <v>100</v>
      </c>
    </row>
    <row r="5" s="11" customFormat="1" ht="26" customHeight="1" spans="1:6">
      <c r="A5" s="29" t="s">
        <v>134</v>
      </c>
      <c r="B5" s="16">
        <v>13433.732</v>
      </c>
      <c r="C5" s="30">
        <v>13789.385455</v>
      </c>
      <c r="D5" s="29" t="s">
        <v>135</v>
      </c>
      <c r="E5" s="16">
        <v>25902.743304</v>
      </c>
      <c r="F5" s="30">
        <v>28828</v>
      </c>
    </row>
    <row r="6" s="11" customFormat="1" ht="26" customHeight="1" spans="1:6">
      <c r="A6" s="31" t="s">
        <v>136</v>
      </c>
      <c r="B6" s="16">
        <v>13418.232</v>
      </c>
      <c r="C6" s="30">
        <v>13789.385455</v>
      </c>
      <c r="D6" s="31" t="s">
        <v>137</v>
      </c>
      <c r="E6" s="16">
        <v>9.8</v>
      </c>
      <c r="F6" s="30">
        <v>9.5</v>
      </c>
    </row>
    <row r="7" s="11" customFormat="1" ht="26" customHeight="1" spans="1:6">
      <c r="A7" s="29" t="s">
        <v>111</v>
      </c>
      <c r="B7" s="16">
        <v>12696.5</v>
      </c>
      <c r="C7" s="30">
        <v>16168</v>
      </c>
      <c r="D7" s="32" t="s">
        <v>138</v>
      </c>
      <c r="E7" s="16">
        <v>20.2</v>
      </c>
      <c r="F7" s="30">
        <v>0</v>
      </c>
    </row>
    <row r="8" s="11" customFormat="1" ht="26" customHeight="1" spans="1:6">
      <c r="A8" s="33" t="s">
        <v>139</v>
      </c>
      <c r="B8" s="16">
        <v>10528.5</v>
      </c>
      <c r="C8" s="30">
        <v>14000</v>
      </c>
      <c r="D8" s="34" t="s">
        <v>112</v>
      </c>
      <c r="E8" s="35" t="s">
        <v>112</v>
      </c>
      <c r="F8" s="35" t="s">
        <v>112</v>
      </c>
    </row>
    <row r="9" s="11" customFormat="1" ht="26" customHeight="1" spans="1:6">
      <c r="A9" s="33" t="s">
        <v>140</v>
      </c>
      <c r="B9" s="16">
        <v>52.571766</v>
      </c>
      <c r="C9" s="16">
        <v>60</v>
      </c>
      <c r="D9" s="36" t="s">
        <v>112</v>
      </c>
      <c r="E9" s="36" t="s">
        <v>112</v>
      </c>
      <c r="F9" s="37" t="s">
        <v>112</v>
      </c>
    </row>
    <row r="10" s="11" customFormat="1" ht="26" customHeight="1" spans="1:6">
      <c r="A10" s="38" t="s">
        <v>141</v>
      </c>
      <c r="B10" s="16">
        <v>110.355114</v>
      </c>
      <c r="C10" s="16">
        <v>80</v>
      </c>
      <c r="D10" s="36" t="s">
        <v>112</v>
      </c>
      <c r="E10" s="36" t="s">
        <v>112</v>
      </c>
      <c r="F10" s="37" t="s">
        <v>112</v>
      </c>
    </row>
    <row r="11" s="11" customFormat="1" ht="26" customHeight="1" spans="1:6">
      <c r="A11" s="33" t="s">
        <v>142</v>
      </c>
      <c r="B11" s="16">
        <v>6.945818</v>
      </c>
      <c r="C11" s="16">
        <v>0</v>
      </c>
      <c r="D11" s="36" t="s">
        <v>112</v>
      </c>
      <c r="E11" s="36" t="s">
        <v>112</v>
      </c>
      <c r="F11" s="37" t="s">
        <v>112</v>
      </c>
    </row>
    <row r="12" s="11" customFormat="1" ht="26" customHeight="1" spans="1:6">
      <c r="A12" s="33" t="s">
        <v>143</v>
      </c>
      <c r="B12" s="39"/>
      <c r="C12" s="39">
        <v>0</v>
      </c>
      <c r="D12" s="36" t="s">
        <v>112</v>
      </c>
      <c r="E12" s="36" t="s">
        <v>112</v>
      </c>
      <c r="F12" s="37" t="s">
        <v>112</v>
      </c>
    </row>
    <row r="13" s="11" customFormat="1" ht="26" customHeight="1" spans="1:6">
      <c r="A13" s="40" t="s">
        <v>144</v>
      </c>
      <c r="B13" s="41">
        <f>B5+B7+B9+B10+B11</f>
        <v>26300.104698</v>
      </c>
      <c r="C13" s="41">
        <f>C5+C7+C9+C10+C11</f>
        <v>30097.385455</v>
      </c>
      <c r="D13" s="40" t="s">
        <v>145</v>
      </c>
      <c r="E13" s="41">
        <f>E5+E6+E7</f>
        <v>25932.743304</v>
      </c>
      <c r="F13" s="42">
        <f>F5+F6+F7</f>
        <v>28837.5</v>
      </c>
    </row>
    <row r="14" s="11" customFormat="1" ht="26" customHeight="1" spans="1:6">
      <c r="A14" s="33" t="s">
        <v>146</v>
      </c>
      <c r="B14" s="16">
        <v>0</v>
      </c>
      <c r="C14" s="30">
        <v>0</v>
      </c>
      <c r="D14" s="33" t="s">
        <v>147</v>
      </c>
      <c r="E14" s="16">
        <v>0</v>
      </c>
      <c r="F14" s="30">
        <v>0</v>
      </c>
    </row>
    <row r="15" s="11" customFormat="1" ht="26" customHeight="1" spans="1:6">
      <c r="A15" s="33" t="s">
        <v>148</v>
      </c>
      <c r="B15" s="39">
        <v>0</v>
      </c>
      <c r="C15" s="43">
        <v>0</v>
      </c>
      <c r="D15" s="33" t="s">
        <v>149</v>
      </c>
      <c r="E15" s="39">
        <v>0</v>
      </c>
      <c r="F15" s="43">
        <v>0</v>
      </c>
    </row>
    <row r="16" s="11" customFormat="1" ht="26" customHeight="1" spans="1:6">
      <c r="A16" s="40" t="s">
        <v>150</v>
      </c>
      <c r="B16" s="44">
        <f>B13+B14+B15</f>
        <v>26300.104698</v>
      </c>
      <c r="C16" s="41">
        <f>C13+C14+C15</f>
        <v>30097.385455</v>
      </c>
      <c r="D16" s="40" t="s">
        <v>151</v>
      </c>
      <c r="E16" s="44">
        <f>E13+E14+E15</f>
        <v>25932.743304</v>
      </c>
      <c r="F16" s="45">
        <f>F13+F14+F15</f>
        <v>28837.5</v>
      </c>
    </row>
    <row r="17" s="11" customFormat="1" ht="26" customHeight="1" spans="1:6">
      <c r="A17" s="46" t="s">
        <v>112</v>
      </c>
      <c r="B17" s="47" t="s">
        <v>112</v>
      </c>
      <c r="C17" s="48" t="s">
        <v>112</v>
      </c>
      <c r="D17" s="49" t="s">
        <v>152</v>
      </c>
      <c r="E17" s="50">
        <f>B16-E16</f>
        <v>367.361394000003</v>
      </c>
      <c r="F17" s="51">
        <f>C16-F16</f>
        <v>1259.885455</v>
      </c>
    </row>
    <row r="18" s="11" customFormat="1" ht="26" customHeight="1" spans="1:6">
      <c r="A18" s="19" t="s">
        <v>153</v>
      </c>
      <c r="B18" s="16">
        <v>4185.651255</v>
      </c>
      <c r="C18" s="16">
        <f>E18</f>
        <v>4553.012649</v>
      </c>
      <c r="D18" s="19" t="s">
        <v>154</v>
      </c>
      <c r="E18" s="16">
        <f>B18+E17</f>
        <v>4553.012649</v>
      </c>
      <c r="F18" s="16">
        <v>5813</v>
      </c>
    </row>
    <row r="19" s="11" customFormat="1" ht="26" customHeight="1" spans="1:6">
      <c r="A19" s="15" t="s">
        <v>131</v>
      </c>
      <c r="B19" s="16">
        <f>B16+B18</f>
        <v>30485.755953</v>
      </c>
      <c r="C19" s="16">
        <f>C16+C18</f>
        <v>34650.398104</v>
      </c>
      <c r="D19" s="15" t="s">
        <v>131</v>
      </c>
      <c r="E19" s="16">
        <f>E16+E18</f>
        <v>30485.755953</v>
      </c>
      <c r="F19" s="16">
        <v>34650</v>
      </c>
    </row>
  </sheetData>
  <mergeCells count="1">
    <mergeCell ref="A2:F2"/>
  </mergeCells>
  <printOptions horizontalCentered="1"/>
  <pageMargins left="1.37777777777778" right="0.786805555555556" top="0.747916666666667" bottom="0.747916666666667" header="0.511805555555556" footer="0.511805555555556"/>
  <pageSetup paperSize="9" pageOrder="overThenDown" orientation="landscape" errors="blank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C26"/>
  <sheetViews>
    <sheetView tabSelected="1" zoomScale="90" zoomScaleNormal="90" workbookViewId="0">
      <selection activeCell="A2" sqref="A2:H2"/>
    </sheetView>
  </sheetViews>
  <sheetFormatPr defaultColWidth="8" defaultRowHeight="13.5"/>
  <cols>
    <col min="1" max="1" width="28.875" style="2" customWidth="1"/>
    <col min="2" max="2" width="6.29166666666667" style="2" customWidth="1"/>
    <col min="3" max="3" width="12" style="2" customWidth="1"/>
    <col min="4" max="4" width="11.575" style="2" customWidth="1"/>
    <col min="5" max="5" width="32.05" style="2" customWidth="1"/>
    <col min="6" max="6" width="5.96666666666667" style="2" customWidth="1"/>
    <col min="7" max="7" width="12.1" style="2" customWidth="1"/>
    <col min="8" max="8" width="15.0916666666667" style="2" customWidth="1"/>
    <col min="9" max="16383" width="8" style="3"/>
  </cols>
  <sheetData>
    <row r="1" ht="14.25" spans="1:1024 1025:16383">
      <c r="A1" s="4" t="s">
        <v>155</v>
      </c>
    </row>
    <row r="2" ht="26.25" spans="1:1024 1025:16383">
      <c r="A2" s="5" t="s">
        <v>156</v>
      </c>
      <c r="B2" s="6"/>
      <c r="C2" s="6"/>
      <c r="D2" s="6"/>
      <c r="E2" s="6"/>
      <c r="F2" s="6"/>
      <c r="G2" s="6"/>
      <c r="H2" s="6"/>
    </row>
    <row r="3" s="1" customFormat="1" ht="20.25" customHeight="1" spans="1:1024 1025:16383">
      <c r="A3" s="7"/>
      <c r="B3" s="8"/>
      <c r="C3" s="8"/>
      <c r="D3" s="9"/>
      <c r="E3" s="9"/>
      <c r="F3" s="9"/>
      <c r="G3" s="9"/>
      <c r="H3" s="10" t="s">
        <v>52</v>
      </c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</row>
    <row r="4" s="1" customFormat="1" ht="19.25" customHeight="1" spans="1:1024 1025:16383">
      <c r="A4" s="12" t="s">
        <v>98</v>
      </c>
      <c r="B4" s="12" t="s">
        <v>157</v>
      </c>
      <c r="C4" s="13" t="s">
        <v>158</v>
      </c>
      <c r="D4" s="13" t="s">
        <v>100</v>
      </c>
      <c r="E4" s="13" t="s">
        <v>98</v>
      </c>
      <c r="F4" s="13" t="s">
        <v>157</v>
      </c>
      <c r="G4" s="13" t="s">
        <v>158</v>
      </c>
      <c r="H4" s="13" t="s">
        <v>100</v>
      </c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</row>
    <row r="5" s="1" customFormat="1" ht="19.25" customHeight="1" spans="1:1024 1025:16383">
      <c r="A5" s="14" t="s">
        <v>159</v>
      </c>
      <c r="B5" s="15" t="s">
        <v>112</v>
      </c>
      <c r="C5" s="15" t="s">
        <v>112</v>
      </c>
      <c r="D5" s="15" t="s">
        <v>112</v>
      </c>
      <c r="E5" s="14" t="s">
        <v>160</v>
      </c>
      <c r="F5" s="15" t="s">
        <v>161</v>
      </c>
      <c r="G5" s="16"/>
      <c r="H5" s="16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</row>
    <row r="6" s="1" customFormat="1" ht="19.25" customHeight="1" spans="1:1024 1025:16383">
      <c r="A6" s="14" t="s">
        <v>162</v>
      </c>
      <c r="B6" s="15" t="s">
        <v>163</v>
      </c>
      <c r="C6" s="16"/>
      <c r="D6" s="16"/>
      <c r="E6" s="14" t="s">
        <v>164</v>
      </c>
      <c r="F6" s="15" t="s">
        <v>161</v>
      </c>
      <c r="G6" s="16"/>
      <c r="H6" s="16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</row>
    <row r="7" s="1" customFormat="1" ht="19.25" customHeight="1" spans="1:1024 1025:16383">
      <c r="A7" s="14" t="s">
        <v>165</v>
      </c>
      <c r="B7" s="17" t="s">
        <v>163</v>
      </c>
      <c r="C7" s="16"/>
      <c r="D7" s="16"/>
      <c r="E7" s="14" t="s">
        <v>166</v>
      </c>
      <c r="F7" s="15" t="s">
        <v>161</v>
      </c>
      <c r="G7" s="16"/>
      <c r="H7" s="16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</row>
    <row r="8" s="1" customFormat="1" ht="19.25" customHeight="1" spans="1:1024 1025:16383">
      <c r="A8" s="14" t="s">
        <v>167</v>
      </c>
      <c r="B8" s="17" t="s">
        <v>163</v>
      </c>
      <c r="C8" s="16"/>
      <c r="D8" s="16"/>
      <c r="E8" s="14" t="s">
        <v>168</v>
      </c>
      <c r="F8" s="15" t="s">
        <v>161</v>
      </c>
      <c r="G8" s="16"/>
      <c r="H8" s="16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</row>
    <row r="9" s="1" customFormat="1" ht="19.25" customHeight="1" spans="1:1024 1025:16383">
      <c r="A9" s="14" t="s">
        <v>169</v>
      </c>
      <c r="B9" s="17" t="s">
        <v>163</v>
      </c>
      <c r="C9" s="16"/>
      <c r="D9" s="16"/>
      <c r="E9" s="14" t="s">
        <v>170</v>
      </c>
      <c r="F9" s="15" t="s">
        <v>161</v>
      </c>
      <c r="G9" s="16"/>
      <c r="H9" s="16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</row>
    <row r="10" s="1" customFormat="1" ht="19.25" customHeight="1" spans="1:1024 1025:16383">
      <c r="A10" s="14" t="s">
        <v>171</v>
      </c>
      <c r="B10" s="17" t="s">
        <v>163</v>
      </c>
      <c r="C10" s="16"/>
      <c r="D10" s="16"/>
      <c r="E10" s="14" t="s">
        <v>172</v>
      </c>
      <c r="F10" s="15" t="s">
        <v>112</v>
      </c>
      <c r="G10" s="15" t="s">
        <v>112</v>
      </c>
      <c r="H10" s="15" t="s">
        <v>112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</row>
    <row r="11" s="1" customFormat="1" ht="19.25" customHeight="1" spans="1:1024 1025:16383">
      <c r="A11" s="14" t="s">
        <v>173</v>
      </c>
      <c r="B11" s="17" t="s">
        <v>163</v>
      </c>
      <c r="C11" s="16"/>
      <c r="D11" s="16"/>
      <c r="E11" s="14" t="s">
        <v>174</v>
      </c>
      <c r="F11" s="15" t="s">
        <v>163</v>
      </c>
      <c r="G11" s="16">
        <v>103581</v>
      </c>
      <c r="H11" s="16">
        <v>102611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</row>
    <row r="12" s="1" customFormat="1" ht="19.25" customHeight="1" spans="1:1024 1025:16383">
      <c r="A12" s="14" t="s">
        <v>175</v>
      </c>
      <c r="B12" s="17" t="s">
        <v>163</v>
      </c>
      <c r="C12" s="16"/>
      <c r="D12" s="16"/>
      <c r="E12" s="14" t="s">
        <v>176</v>
      </c>
      <c r="F12" s="15" t="s">
        <v>163</v>
      </c>
      <c r="G12" s="16">
        <v>54816</v>
      </c>
      <c r="H12" s="16">
        <v>55339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</row>
    <row r="13" s="1" customFormat="1" ht="19.25" customHeight="1" spans="1:1024 1025:16383">
      <c r="A13" s="14" t="s">
        <v>177</v>
      </c>
      <c r="B13" s="17" t="s">
        <v>163</v>
      </c>
      <c r="C13" s="16"/>
      <c r="D13" s="16"/>
      <c r="E13" s="14" t="s">
        <v>178</v>
      </c>
      <c r="F13" s="15" t="s">
        <v>163</v>
      </c>
      <c r="G13" s="16">
        <v>29729</v>
      </c>
      <c r="H13" s="16">
        <v>32032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4" s="1" customFormat="1" ht="19.25" customHeight="1" spans="1:1024 1025:16383">
      <c r="A14" s="14" t="s">
        <v>179</v>
      </c>
      <c r="B14" s="17" t="s">
        <v>163</v>
      </c>
      <c r="C14" s="16"/>
      <c r="D14" s="16"/>
      <c r="E14" s="14" t="s">
        <v>180</v>
      </c>
      <c r="F14" s="15" t="s">
        <v>181</v>
      </c>
      <c r="G14" s="16">
        <v>373</v>
      </c>
      <c r="H14" s="16">
        <v>373.5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</row>
    <row r="15" s="1" customFormat="1" ht="19.25" customHeight="1" spans="1:1024 1025:16383">
      <c r="A15" s="14" t="s">
        <v>182</v>
      </c>
      <c r="B15" s="17" t="s">
        <v>161</v>
      </c>
      <c r="C15" s="16"/>
      <c r="D15" s="16"/>
      <c r="E15" s="14" t="s">
        <v>183</v>
      </c>
      <c r="F15" s="15" t="s">
        <v>181</v>
      </c>
      <c r="G15" s="16">
        <v>94.7</v>
      </c>
      <c r="H15" s="16">
        <v>112.36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  <c r="XFC15" s="11"/>
    </row>
    <row r="16" s="1" customFormat="1" ht="19.25" customHeight="1" spans="1:1024 1025:16383">
      <c r="A16" s="14" t="s">
        <v>184</v>
      </c>
      <c r="B16" s="17" t="s">
        <v>161</v>
      </c>
      <c r="C16" s="16"/>
      <c r="D16" s="16"/>
      <c r="E16" s="14" t="s">
        <v>185</v>
      </c>
      <c r="F16" s="15" t="s">
        <v>186</v>
      </c>
      <c r="G16" s="16">
        <v>306.76</v>
      </c>
      <c r="H16" s="16">
        <v>337.72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  <c r="XFC16" s="11"/>
    </row>
    <row r="17" s="1" customFormat="1" ht="19.25" customHeight="1" spans="1:1024 1025:16383">
      <c r="A17" s="14" t="s">
        <v>187</v>
      </c>
      <c r="B17" s="17" t="s">
        <v>188</v>
      </c>
      <c r="C17" s="16"/>
      <c r="D17" s="16"/>
      <c r="E17" s="14" t="s">
        <v>189</v>
      </c>
      <c r="F17" s="15" t="s">
        <v>112</v>
      </c>
      <c r="G17" s="15" t="s">
        <v>112</v>
      </c>
      <c r="H17" s="15" t="s">
        <v>112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  <c r="XFC17" s="11"/>
    </row>
    <row r="18" s="1" customFormat="1" ht="19.25" customHeight="1" spans="1:1024 1025:16383">
      <c r="A18" s="14" t="s">
        <v>190</v>
      </c>
      <c r="B18" s="17" t="s">
        <v>188</v>
      </c>
      <c r="C18" s="16"/>
      <c r="D18" s="16"/>
      <c r="E18" s="14" t="s">
        <v>162</v>
      </c>
      <c r="F18" s="15" t="s">
        <v>163</v>
      </c>
      <c r="G18" s="16">
        <f>G19+G20</f>
        <v>7878</v>
      </c>
      <c r="H18" s="16">
        <f>H19+H20</f>
        <v>8187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  <c r="XFA18" s="11"/>
      <c r="XFB18" s="11"/>
      <c r="XFC18" s="11"/>
    </row>
    <row r="19" s="1" customFormat="1" ht="19.25" customHeight="1" spans="1:1024 1025:16383">
      <c r="A19" s="14" t="s">
        <v>191</v>
      </c>
      <c r="B19" s="17" t="s">
        <v>188</v>
      </c>
      <c r="C19" s="16"/>
      <c r="D19" s="16"/>
      <c r="E19" s="14" t="s">
        <v>192</v>
      </c>
      <c r="F19" s="15" t="s">
        <v>163</v>
      </c>
      <c r="G19" s="16">
        <v>5042</v>
      </c>
      <c r="H19" s="16">
        <v>5142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</row>
    <row r="20" s="1" customFormat="1" ht="19.25" customHeight="1" spans="1:1024 1025:16383">
      <c r="A20" s="14" t="s">
        <v>193</v>
      </c>
      <c r="B20" s="17" t="s">
        <v>188</v>
      </c>
      <c r="C20" s="16"/>
      <c r="D20" s="16"/>
      <c r="E20" s="14" t="s">
        <v>194</v>
      </c>
      <c r="F20" s="15" t="s">
        <v>163</v>
      </c>
      <c r="G20" s="16">
        <v>2836</v>
      </c>
      <c r="H20" s="16">
        <v>3045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  <c r="XFC20" s="11"/>
    </row>
    <row r="21" s="1" customFormat="1" ht="19.25" customHeight="1" spans="1:1024 1025:16383">
      <c r="A21" s="18" t="s">
        <v>195</v>
      </c>
      <c r="B21" s="15" t="s">
        <v>181</v>
      </c>
      <c r="C21" s="16"/>
      <c r="D21" s="16"/>
      <c r="E21" s="14" t="s">
        <v>177</v>
      </c>
      <c r="F21" s="15" t="s">
        <v>163</v>
      </c>
      <c r="G21" s="16">
        <v>5009</v>
      </c>
      <c r="H21" s="16">
        <v>5121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  <c r="XFC21" s="11"/>
    </row>
    <row r="22" s="1" customFormat="1" ht="19.25" customHeight="1" spans="1:1024 1025:16383">
      <c r="A22" s="14" t="s">
        <v>196</v>
      </c>
      <c r="B22" s="15" t="s">
        <v>112</v>
      </c>
      <c r="C22" s="15" t="s">
        <v>112</v>
      </c>
      <c r="D22" s="15" t="s">
        <v>112</v>
      </c>
      <c r="E22" s="14" t="s">
        <v>182</v>
      </c>
      <c r="F22" s="15" t="s">
        <v>161</v>
      </c>
      <c r="G22" s="16">
        <v>559093000</v>
      </c>
      <c r="H22" s="16">
        <v>574557727.32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</row>
    <row r="23" s="1" customFormat="1" ht="19.25" customHeight="1" spans="1:1024 1025:16383">
      <c r="A23" s="19" t="s">
        <v>197</v>
      </c>
      <c r="B23" s="15" t="s">
        <v>161</v>
      </c>
      <c r="C23" s="16"/>
      <c r="D23" s="16"/>
      <c r="E23" s="14" t="s">
        <v>187</v>
      </c>
      <c r="F23" s="15" t="s">
        <v>188</v>
      </c>
      <c r="G23" s="16">
        <v>24</v>
      </c>
      <c r="H23" s="16">
        <v>24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</row>
    <row r="24" s="1" customFormat="1" ht="19.25" customHeight="1" spans="1:1024 1025:16383">
      <c r="A24" s="14" t="s">
        <v>198</v>
      </c>
      <c r="B24" s="15" t="s">
        <v>112</v>
      </c>
      <c r="C24" s="15" t="s">
        <v>112</v>
      </c>
      <c r="D24" s="15" t="s">
        <v>112</v>
      </c>
      <c r="E24" s="18" t="s">
        <v>195</v>
      </c>
      <c r="F24" s="15" t="s">
        <v>181</v>
      </c>
      <c r="G24" s="16">
        <f>IF(G21=0,0,G22/G21)</f>
        <v>111617.68816131</v>
      </c>
      <c r="H24" s="16">
        <f>IF(H21=0,0,H22/H21)</f>
        <v>112196.392759227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</row>
    <row r="25" s="1" customFormat="1" ht="19.25" customHeight="1" spans="1:1024 1025:16383">
      <c r="A25" s="14" t="s">
        <v>199</v>
      </c>
      <c r="B25" s="17" t="s">
        <v>161</v>
      </c>
      <c r="C25" s="16"/>
      <c r="D25" s="16"/>
      <c r="E25" s="18" t="s">
        <v>200</v>
      </c>
      <c r="F25" s="15" t="s">
        <v>181</v>
      </c>
      <c r="G25" s="16">
        <v>99096</v>
      </c>
      <c r="H25" s="16">
        <v>101177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</row>
    <row r="26" ht="28.5" customHeight="1" spans="1:1024 1025:16383">
      <c r="A26" s="20"/>
      <c r="B26" s="20"/>
      <c r="C26" s="20"/>
      <c r="D26" s="20"/>
      <c r="E26" s="20"/>
      <c r="F26" s="20"/>
      <c r="G26" s="20"/>
      <c r="H26" s="21"/>
    </row>
  </sheetData>
  <mergeCells count="1">
    <mergeCell ref="A2:H2"/>
  </mergeCells>
  <pageMargins left="1.37777777777778" right="0.786805555555556" top="0.747916666666667" bottom="0.747916666666667" header="0.314583333333333" footer="0.314583333333333"/>
  <pageSetup paperSize="9" pageOrder="overThenDown" orientation="landscape" errors="blank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2025执行</vt:lpstr>
      <vt:lpstr>预算总表</vt:lpstr>
      <vt:lpstr>收支草案</vt:lpstr>
      <vt:lpstr>城居保预算表</vt:lpstr>
      <vt:lpstr>机关保预算表</vt:lpstr>
      <vt:lpstr>基本养老保险基础资料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ゆ久醉绕心弦</cp:lastModifiedBy>
  <dcterms:created xsi:type="dcterms:W3CDTF">2019-12-18T00:37:00Z</dcterms:created>
  <cp:lastPrinted>2019-12-22T14:56:00Z</cp:lastPrinted>
  <dcterms:modified xsi:type="dcterms:W3CDTF">2026-01-10T12:33:15Z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717239A8A7AB49F78C9AD16AD1AF9D51_12</vt:lpwstr>
  </property>
  <property fmtid="{D5CDD505-2E9C-101B-9397-08002B2CF9AE}" pid="4" name="CalculationRule">
    <vt:i4>0</vt:i4>
  </property>
</Properties>
</file>