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代会-打印" sheetId="3" r:id="rId1"/>
    <sheet name="人代会" sheetId="2" r:id="rId2"/>
    <sheet name="sheet0" sheetId="1" r:id="rId3"/>
  </sheets>
  <definedNames>
    <definedName name="_xlnm._FilterDatabase" localSheetId="0" hidden="1">'人代会-打印'!$A$5:$J$52</definedName>
    <definedName name="_xlnm.Print_Titles" localSheetId="0">'人代会-打印'!$1:$5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<sst xmlns="http://schemas.openxmlformats.org/spreadsheetml/2006/main" count="549" uniqueCount="72">
  <si>
    <t>附件</t>
  </si>
  <si>
    <t>2024年彭阳县“三保”预算编制表</t>
  </si>
  <si>
    <t>2024年市县“三保”预算编制审核表</t>
  </si>
  <si>
    <t>单位:元</t>
  </si>
  <si>
    <t>序号</t>
  </si>
  <si>
    <t>项目</t>
  </si>
  <si>
    <t>2023年执行数</t>
  </si>
  <si>
    <t>2024年“三保”需求数</t>
  </si>
  <si>
    <t>一级项目</t>
  </si>
  <si>
    <t>二级项目</t>
  </si>
  <si>
    <t>合计</t>
  </si>
  <si>
    <t>本级预算安排</t>
  </si>
  <si>
    <t>提前下达转移支付安排</t>
  </si>
  <si>
    <t>年中转移支付</t>
  </si>
  <si>
    <t>其他</t>
  </si>
  <si>
    <t>其他资金说明</t>
  </si>
  <si>
    <t/>
  </si>
  <si>
    <t>保工资</t>
  </si>
  <si>
    <t>保运转</t>
  </si>
  <si>
    <t>保基本民生</t>
  </si>
  <si>
    <t>学前教育幼儿资助</t>
  </si>
  <si>
    <t>城乡义务教育生均公用经费</t>
  </si>
  <si>
    <t>小学</t>
  </si>
  <si>
    <t>初中</t>
  </si>
  <si>
    <t>义务教育阶段特殊教育学校和随班就读残疾学生生均公用经费</t>
  </si>
  <si>
    <t>义务教育免费提供教科书</t>
  </si>
  <si>
    <t>小学一年级新生</t>
  </si>
  <si>
    <t>家庭经济困难学生生活资助</t>
  </si>
  <si>
    <t>普通高中学生资助</t>
  </si>
  <si>
    <t>家庭经济困难学生国家助学金</t>
  </si>
  <si>
    <t>免除家庭经济困难学生学杂费</t>
  </si>
  <si>
    <t>中职教育学生资助</t>
  </si>
  <si>
    <t>农村、涉农专业和家庭经济困难学生免学费</t>
  </si>
  <si>
    <t>农村义务教育学生营养改善计划</t>
  </si>
  <si>
    <t>博物馆、纪念馆免费开放补助和公共美术馆、图书馆、文化馆站免费开放补助</t>
  </si>
  <si>
    <t>困难群众救助</t>
  </si>
  <si>
    <t>最低生活保障</t>
  </si>
  <si>
    <t>特困人员救助供养</t>
  </si>
  <si>
    <t>特殊儿童群体基本生活保障</t>
  </si>
  <si>
    <t>临时救助</t>
  </si>
  <si>
    <t>流浪乞讨人员救助</t>
  </si>
  <si>
    <t>残疾人补贴</t>
  </si>
  <si>
    <t>困难残疾人生活补贴</t>
  </si>
  <si>
    <t>重度残疾人护理补贴</t>
  </si>
  <si>
    <t>城乡居民基本养老保险</t>
  </si>
  <si>
    <t>财政对企业职工养老保险的补助</t>
  </si>
  <si>
    <t>财政弥补机关事业单位养老保险的补助</t>
  </si>
  <si>
    <t>2023年年底追加</t>
  </si>
  <si>
    <t>老年人福利补贴</t>
  </si>
  <si>
    <t>就业见习服务</t>
  </si>
  <si>
    <t>优抚对象抚恤和生活补助经费</t>
  </si>
  <si>
    <t>义务兵优待金</t>
  </si>
  <si>
    <t>退役安置支出</t>
  </si>
  <si>
    <t>城乡居民基本医疗保险</t>
  </si>
  <si>
    <t>基本公共卫生服务</t>
  </si>
  <si>
    <t>计划生育支出</t>
  </si>
  <si>
    <t>农村部分计划生育家庭奖励扶助</t>
  </si>
  <si>
    <t>全国计划生育特别扶助制度</t>
  </si>
  <si>
    <t>城乡医疗救助</t>
  </si>
  <si>
    <t>疫情防控支出</t>
  </si>
  <si>
    <t>村级支出</t>
  </si>
  <si>
    <t>其他基本民生支出</t>
  </si>
  <si>
    <t>供水领域政府负有责任的支出</t>
  </si>
  <si>
    <t>供热领域政府负有责任的支出</t>
  </si>
  <si>
    <t>供气领域政府负有责任的支出</t>
  </si>
  <si>
    <t>供电领域政府负有责任的支出</t>
  </si>
  <si>
    <t>污水处理领域政府负有责任的支出</t>
  </si>
  <si>
    <t>公共交通领域政府负有责任的支出</t>
  </si>
  <si>
    <t>需求数-一般公共预算资金构成</t>
  </si>
  <si>
    <t>2024年预算数</t>
  </si>
  <si>
    <t>预算数-一般公共预算资金来源</t>
  </si>
  <si>
    <t>年中转移支付安排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</si>
</sst>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7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4" fontId="0" fillId="0" borderId="2" xfId="0" applyNumberFormat="1" applyFont="1" applyBorder="1" applyAlignment="1">
      <alignment horizontal="right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wrapText="1"/>
    </xf>
    <xf numFmtId="4" fontId="0" fillId="2" borderId="2" xfId="0" applyNumberFormat="1" applyFont="1" applyFill="1" applyBorder="1" applyAlignment="1">
      <alignment horizontal="right"/>
    </xf>
    <xf numFmtId="0" fontId="2" fillId="0" borderId="0" xfId="0" applyFont="1">
      <alignment vertical="center"/>
    </xf>
    <xf numFmtId="0" fontId="0" fillId="0" borderId="0" xfId="0" applyFont="1" applyFill="1">
      <alignment vertical="center"/>
    </xf>
    <xf numFmtId="10" fontId="0" fillId="0" borderId="0" xfId="3" applyNumberFormat="1" applyFont="1">
      <alignment vertical="center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4" fontId="0" fillId="0" borderId="2" xfId="0" applyNumberFormat="1" applyFont="1" applyFill="1" applyBorder="1" applyAlignment="1">
      <alignment horizontal="right"/>
    </xf>
    <xf numFmtId="10" fontId="1" fillId="3" borderId="0" xfId="3" applyNumberFormat="1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0" fontId="2" fillId="0" borderId="0" xfId="3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10" fontId="0" fillId="0" borderId="0" xfId="3" applyNumberFormat="1" applyFont="1" applyFill="1" applyAlignment="1">
      <alignment horizont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left"/>
    </xf>
    <xf numFmtId="4" fontId="2" fillId="0" borderId="8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0" fontId="0" fillId="0" borderId="2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tabSelected="1" workbookViewId="0">
      <pane xSplit="1" ySplit="5" topLeftCell="B19" activePane="bottomRight" state="frozen"/>
      <selection/>
      <selection pane="topRight"/>
      <selection pane="bottomLeft"/>
      <selection pane="bottomRight" activeCell="E8" sqref="E8"/>
    </sheetView>
  </sheetViews>
  <sheetFormatPr defaultColWidth="9" defaultRowHeight="13.5"/>
  <cols>
    <col min="2" max="2" width="24" style="2" customWidth="1"/>
    <col min="3" max="3" width="26.25" style="30" customWidth="1"/>
    <col min="4" max="4" width="22.125" customWidth="1"/>
    <col min="5" max="5" width="19.75" customWidth="1"/>
    <col min="6" max="6" width="18.875" customWidth="1"/>
    <col min="7" max="7" width="20.625" customWidth="1"/>
    <col min="8" max="8" width="16" customWidth="1"/>
    <col min="9" max="9" width="16.875" customWidth="1"/>
    <col min="10" max="10" width="13.25" customWidth="1"/>
  </cols>
  <sheetData>
    <row r="1" spans="1:1">
      <c r="A1" t="s">
        <v>0</v>
      </c>
    </row>
    <row r="2" ht="18.75" spans="1:10">
      <c r="A2" s="31" t="s">
        <v>1</v>
      </c>
      <c r="B2" s="31" t="s">
        <v>2</v>
      </c>
      <c r="C2" s="32" t="s">
        <v>2</v>
      </c>
      <c r="D2" s="31" t="s">
        <v>2</v>
      </c>
      <c r="E2" s="31" t="s">
        <v>2</v>
      </c>
      <c r="F2" s="31" t="s">
        <v>2</v>
      </c>
      <c r="G2" s="31" t="s">
        <v>2</v>
      </c>
      <c r="H2" s="31" t="s">
        <v>2</v>
      </c>
      <c r="I2" s="31" t="s">
        <v>2</v>
      </c>
      <c r="J2" s="31" t="s">
        <v>2</v>
      </c>
    </row>
    <row r="3" ht="18.75" spans="1:10">
      <c r="A3" s="33" t="s">
        <v>3</v>
      </c>
      <c r="B3" s="34" t="s">
        <v>3</v>
      </c>
      <c r="C3" s="32" t="s">
        <v>3</v>
      </c>
      <c r="D3" s="33" t="s">
        <v>3</v>
      </c>
      <c r="E3" s="33" t="s">
        <v>3</v>
      </c>
      <c r="F3" s="33" t="s">
        <v>3</v>
      </c>
      <c r="G3" s="33" t="s">
        <v>3</v>
      </c>
      <c r="H3" s="33" t="s">
        <v>3</v>
      </c>
      <c r="I3" s="33" t="s">
        <v>3</v>
      </c>
      <c r="J3" s="33" t="s">
        <v>3</v>
      </c>
    </row>
    <row r="4" ht="18.75" spans="1:10">
      <c r="A4" s="3" t="s">
        <v>4</v>
      </c>
      <c r="B4" s="3" t="s">
        <v>5</v>
      </c>
      <c r="C4" s="35" t="s">
        <v>5</v>
      </c>
      <c r="D4" s="3" t="s">
        <v>6</v>
      </c>
      <c r="E4" s="3" t="s">
        <v>7</v>
      </c>
      <c r="F4" s="3"/>
      <c r="G4" s="3"/>
      <c r="H4" s="3"/>
      <c r="I4" s="3"/>
      <c r="J4" s="3"/>
    </row>
    <row r="5" ht="37.5" spans="1:10">
      <c r="A5" s="3" t="s">
        <v>4</v>
      </c>
      <c r="B5" s="3" t="s">
        <v>8</v>
      </c>
      <c r="C5" s="36" t="s">
        <v>9</v>
      </c>
      <c r="D5" s="3" t="s">
        <v>6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</row>
    <row r="6" s="10" customFormat="1" spans="1:10">
      <c r="A6" s="37">
        <v>1</v>
      </c>
      <c r="B6" s="38" t="s">
        <v>10</v>
      </c>
      <c r="C6" s="39"/>
      <c r="D6" s="40">
        <f t="shared" ref="D6:I6" si="0">SUM(D7:D9)</f>
        <v>1607890131.55</v>
      </c>
      <c r="E6" s="40">
        <f t="shared" si="0"/>
        <v>1776346589.77</v>
      </c>
      <c r="F6" s="40">
        <f t="shared" si="0"/>
        <v>205575438.76</v>
      </c>
      <c r="G6" s="40">
        <f t="shared" si="0"/>
        <v>1412769097.01</v>
      </c>
      <c r="H6" s="40">
        <f t="shared" si="0"/>
        <v>129102054</v>
      </c>
      <c r="I6" s="40">
        <f t="shared" si="0"/>
        <v>28900000</v>
      </c>
      <c r="J6" s="37" t="s">
        <v>16</v>
      </c>
    </row>
    <row r="7" s="10" customFormat="1" spans="1:10">
      <c r="A7" s="17">
        <v>2</v>
      </c>
      <c r="B7" s="21" t="s">
        <v>17</v>
      </c>
      <c r="C7" s="17" t="s">
        <v>17</v>
      </c>
      <c r="D7" s="20">
        <v>1127656874.89</v>
      </c>
      <c r="E7" s="20">
        <v>1142781455.71</v>
      </c>
      <c r="F7" s="20">
        <v>0</v>
      </c>
      <c r="G7" s="20">
        <v>1142781455.71</v>
      </c>
      <c r="H7" s="20">
        <v>0</v>
      </c>
      <c r="I7" s="20">
        <v>0</v>
      </c>
      <c r="J7" s="17" t="s">
        <v>16</v>
      </c>
    </row>
    <row r="8" s="10" customFormat="1" spans="1:10">
      <c r="A8" s="17">
        <v>3</v>
      </c>
      <c r="B8" s="21" t="s">
        <v>18</v>
      </c>
      <c r="C8" s="17" t="s">
        <v>18</v>
      </c>
      <c r="D8" s="20">
        <v>73918000</v>
      </c>
      <c r="E8" s="20">
        <v>28801759</v>
      </c>
      <c r="F8" s="20">
        <v>0</v>
      </c>
      <c r="G8" s="20">
        <v>28801759</v>
      </c>
      <c r="H8" s="20">
        <v>0</v>
      </c>
      <c r="I8" s="20">
        <v>0</v>
      </c>
      <c r="J8" s="17" t="s">
        <v>16</v>
      </c>
    </row>
    <row r="9" s="10" customFormat="1" spans="1:10">
      <c r="A9" s="4">
        <v>4</v>
      </c>
      <c r="B9" s="21" t="s">
        <v>19</v>
      </c>
      <c r="C9" s="17" t="s">
        <v>19</v>
      </c>
      <c r="D9" s="20">
        <f t="shared" ref="D9:J9" si="1">SUM(D10:D53)</f>
        <v>406315256.66</v>
      </c>
      <c r="E9" s="20">
        <f t="shared" si="1"/>
        <v>604763375.06</v>
      </c>
      <c r="F9" s="20">
        <f t="shared" si="1"/>
        <v>205575438.76</v>
      </c>
      <c r="G9" s="20">
        <f t="shared" si="1"/>
        <v>241185882.3</v>
      </c>
      <c r="H9" s="20">
        <f t="shared" si="1"/>
        <v>129102054</v>
      </c>
      <c r="I9" s="20">
        <f t="shared" si="1"/>
        <v>28900000</v>
      </c>
      <c r="J9" s="20">
        <f t="shared" si="1"/>
        <v>0</v>
      </c>
    </row>
    <row r="10" spans="1:10">
      <c r="A10" s="4">
        <v>5</v>
      </c>
      <c r="B10" s="5" t="s">
        <v>20</v>
      </c>
      <c r="C10" s="41" t="s">
        <v>20</v>
      </c>
      <c r="D10" s="6">
        <v>2343881.66</v>
      </c>
      <c r="E10" s="6">
        <v>3600000</v>
      </c>
      <c r="F10" s="6">
        <v>0</v>
      </c>
      <c r="G10" s="6">
        <v>0</v>
      </c>
      <c r="H10" s="6">
        <v>3600000</v>
      </c>
      <c r="I10" s="6">
        <v>0</v>
      </c>
      <c r="J10" s="4"/>
    </row>
    <row r="11" spans="1:10">
      <c r="A11" s="4">
        <v>6</v>
      </c>
      <c r="B11" s="5" t="s">
        <v>21</v>
      </c>
      <c r="C11" s="41" t="s">
        <v>22</v>
      </c>
      <c r="D11" s="6">
        <v>12943390.34</v>
      </c>
      <c r="E11" s="6">
        <v>15780856.1</v>
      </c>
      <c r="F11" s="6">
        <v>0</v>
      </c>
      <c r="G11" s="6">
        <v>15780856.1</v>
      </c>
      <c r="H11" s="6">
        <v>0</v>
      </c>
      <c r="I11" s="6">
        <v>0</v>
      </c>
      <c r="J11" s="4" t="s">
        <v>16</v>
      </c>
    </row>
    <row r="12" spans="1:10">
      <c r="A12" s="4">
        <v>7</v>
      </c>
      <c r="B12" s="5" t="s">
        <v>21</v>
      </c>
      <c r="C12" s="41" t="s">
        <v>23</v>
      </c>
      <c r="D12" s="6">
        <v>7307574.72</v>
      </c>
      <c r="E12" s="6">
        <v>12740085</v>
      </c>
      <c r="F12" s="6">
        <v>0</v>
      </c>
      <c r="G12" s="6">
        <v>12740085</v>
      </c>
      <c r="H12" s="6">
        <v>0</v>
      </c>
      <c r="I12" s="6">
        <v>0</v>
      </c>
      <c r="J12" s="4" t="s">
        <v>16</v>
      </c>
    </row>
    <row r="13" ht="40.5" spans="1:10">
      <c r="A13" s="4">
        <v>8</v>
      </c>
      <c r="B13" s="5" t="s">
        <v>24</v>
      </c>
      <c r="C13" s="41" t="s">
        <v>24</v>
      </c>
      <c r="D13" s="6">
        <v>350000</v>
      </c>
      <c r="E13" s="6">
        <v>1314000</v>
      </c>
      <c r="F13" s="6">
        <v>0</v>
      </c>
      <c r="G13" s="6">
        <v>1314000</v>
      </c>
      <c r="H13" s="6">
        <v>0</v>
      </c>
      <c r="I13" s="6">
        <v>0</v>
      </c>
      <c r="J13" s="4" t="s">
        <v>16</v>
      </c>
    </row>
    <row r="14" spans="1:10">
      <c r="A14" s="4">
        <v>9</v>
      </c>
      <c r="B14" s="5" t="s">
        <v>25</v>
      </c>
      <c r="C14" s="41" t="s">
        <v>22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4" t="s">
        <v>16</v>
      </c>
    </row>
    <row r="15" spans="1:10">
      <c r="A15" s="4">
        <v>10</v>
      </c>
      <c r="B15" s="5" t="s">
        <v>25</v>
      </c>
      <c r="C15" s="41" t="s">
        <v>23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4" t="s">
        <v>16</v>
      </c>
    </row>
    <row r="16" spans="1:10">
      <c r="A16" s="4">
        <v>11</v>
      </c>
      <c r="B16" s="5" t="s">
        <v>25</v>
      </c>
      <c r="C16" s="41" t="s">
        <v>26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4" t="s">
        <v>16</v>
      </c>
    </row>
    <row r="17" spans="1:10">
      <c r="A17" s="4">
        <v>12</v>
      </c>
      <c r="B17" s="5" t="s">
        <v>27</v>
      </c>
      <c r="C17" s="41" t="s">
        <v>22</v>
      </c>
      <c r="D17" s="6">
        <v>1905050</v>
      </c>
      <c r="E17" s="6">
        <v>2370000</v>
      </c>
      <c r="F17" s="6">
        <v>0</v>
      </c>
      <c r="G17" s="6">
        <v>2370000</v>
      </c>
      <c r="H17" s="6">
        <v>0</v>
      </c>
      <c r="I17" s="6">
        <v>0</v>
      </c>
      <c r="J17" s="4" t="s">
        <v>16</v>
      </c>
    </row>
    <row r="18" spans="1:10">
      <c r="A18" s="4">
        <v>13</v>
      </c>
      <c r="B18" s="5" t="s">
        <v>27</v>
      </c>
      <c r="C18" s="41" t="s">
        <v>23</v>
      </c>
      <c r="D18" s="6">
        <v>1775175</v>
      </c>
      <c r="E18" s="6">
        <v>2217500</v>
      </c>
      <c r="F18" s="6">
        <v>0</v>
      </c>
      <c r="G18" s="6">
        <v>2217500</v>
      </c>
      <c r="H18" s="6">
        <v>0</v>
      </c>
      <c r="I18" s="6">
        <v>0</v>
      </c>
      <c r="J18" s="4" t="s">
        <v>16</v>
      </c>
    </row>
    <row r="19" spans="1:10">
      <c r="A19" s="4">
        <v>14</v>
      </c>
      <c r="B19" s="5" t="s">
        <v>28</v>
      </c>
      <c r="C19" s="41" t="s">
        <v>29</v>
      </c>
      <c r="D19" s="6">
        <v>2737650</v>
      </c>
      <c r="E19" s="6">
        <v>3480000</v>
      </c>
      <c r="F19" s="6">
        <v>0</v>
      </c>
      <c r="G19" s="6">
        <v>3480000</v>
      </c>
      <c r="H19" s="6">
        <v>0</v>
      </c>
      <c r="I19" s="6">
        <v>0</v>
      </c>
      <c r="J19" s="4" t="s">
        <v>16</v>
      </c>
    </row>
    <row r="20" spans="1:10">
      <c r="A20" s="4">
        <v>15</v>
      </c>
      <c r="B20" s="5" t="s">
        <v>28</v>
      </c>
      <c r="C20" s="41" t="s">
        <v>30</v>
      </c>
      <c r="D20" s="6">
        <v>527000</v>
      </c>
      <c r="E20" s="6">
        <v>1240000</v>
      </c>
      <c r="F20" s="6">
        <v>0</v>
      </c>
      <c r="G20" s="6">
        <v>1240000</v>
      </c>
      <c r="H20" s="6">
        <v>0</v>
      </c>
      <c r="I20" s="6">
        <v>0</v>
      </c>
      <c r="J20" s="4" t="s">
        <v>16</v>
      </c>
    </row>
    <row r="21" spans="1:10">
      <c r="A21" s="4">
        <v>16</v>
      </c>
      <c r="B21" s="5" t="s">
        <v>31</v>
      </c>
      <c r="C21" s="41" t="s">
        <v>29</v>
      </c>
      <c r="D21" s="6">
        <v>1320000</v>
      </c>
      <c r="E21" s="6">
        <v>1480000</v>
      </c>
      <c r="F21" s="6">
        <v>0</v>
      </c>
      <c r="G21" s="6">
        <v>1480000</v>
      </c>
      <c r="H21" s="6">
        <v>0</v>
      </c>
      <c r="I21" s="6">
        <v>0</v>
      </c>
      <c r="J21" s="4" t="s">
        <v>16</v>
      </c>
    </row>
    <row r="22" spans="1:10">
      <c r="A22" s="4">
        <v>17</v>
      </c>
      <c r="B22" s="5" t="s">
        <v>31</v>
      </c>
      <c r="C22" s="41" t="s">
        <v>32</v>
      </c>
      <c r="D22" s="6">
        <v>2109541.43</v>
      </c>
      <c r="E22" s="6">
        <v>1880000</v>
      </c>
      <c r="F22" s="6">
        <v>0</v>
      </c>
      <c r="G22" s="6">
        <v>1880000</v>
      </c>
      <c r="H22" s="6">
        <v>0</v>
      </c>
      <c r="I22" s="6">
        <v>0</v>
      </c>
      <c r="J22" s="4" t="s">
        <v>16</v>
      </c>
    </row>
    <row r="23" ht="27" spans="1:10">
      <c r="A23" s="4">
        <v>18</v>
      </c>
      <c r="B23" s="5" t="s">
        <v>33</v>
      </c>
      <c r="C23" s="41" t="s">
        <v>33</v>
      </c>
      <c r="D23" s="6">
        <v>12940886.75</v>
      </c>
      <c r="E23" s="6">
        <v>9600000</v>
      </c>
      <c r="F23" s="6">
        <v>0</v>
      </c>
      <c r="G23" s="6">
        <v>9600000</v>
      </c>
      <c r="H23" s="6">
        <v>0</v>
      </c>
      <c r="I23" s="6">
        <v>0</v>
      </c>
      <c r="J23" s="4" t="s">
        <v>16</v>
      </c>
    </row>
    <row r="24" s="11" customFormat="1" ht="40.5" spans="1:10">
      <c r="A24" s="22">
        <v>19</v>
      </c>
      <c r="B24" s="23" t="s">
        <v>34</v>
      </c>
      <c r="C24" s="42" t="s">
        <v>34</v>
      </c>
      <c r="D24" s="24">
        <v>655002.18</v>
      </c>
      <c r="E24" s="24">
        <v>900000</v>
      </c>
      <c r="F24" s="24">
        <v>0</v>
      </c>
      <c r="G24" s="24">
        <v>900000</v>
      </c>
      <c r="H24" s="24">
        <v>0</v>
      </c>
      <c r="I24" s="24">
        <v>0</v>
      </c>
      <c r="J24" s="22" t="s">
        <v>16</v>
      </c>
    </row>
    <row r="25" spans="1:10">
      <c r="A25" s="4">
        <v>20</v>
      </c>
      <c r="B25" s="5" t="s">
        <v>35</v>
      </c>
      <c r="C25" s="41" t="s">
        <v>36</v>
      </c>
      <c r="D25" s="6">
        <v>73108797</v>
      </c>
      <c r="E25" s="6">
        <v>152311320</v>
      </c>
      <c r="F25" s="6">
        <v>2000000</v>
      </c>
      <c r="G25" s="6">
        <v>83630000</v>
      </c>
      <c r="H25" s="6">
        <v>66681320</v>
      </c>
      <c r="I25" s="6">
        <v>0</v>
      </c>
      <c r="J25" s="4" t="s">
        <v>16</v>
      </c>
    </row>
    <row r="26" spans="1:10">
      <c r="A26" s="4">
        <v>21</v>
      </c>
      <c r="B26" s="5" t="s">
        <v>35</v>
      </c>
      <c r="C26" s="41" t="s">
        <v>37</v>
      </c>
      <c r="D26" s="6">
        <v>3985335</v>
      </c>
      <c r="E26" s="6">
        <v>5354700</v>
      </c>
      <c r="F26" s="6">
        <v>0</v>
      </c>
      <c r="G26" s="6">
        <v>0</v>
      </c>
      <c r="H26" s="6">
        <v>5354700</v>
      </c>
      <c r="I26" s="6">
        <v>0</v>
      </c>
      <c r="J26" s="4" t="s">
        <v>16</v>
      </c>
    </row>
    <row r="27" spans="1:10">
      <c r="A27" s="4">
        <v>22</v>
      </c>
      <c r="B27" s="5" t="s">
        <v>35</v>
      </c>
      <c r="C27" s="41" t="s">
        <v>38</v>
      </c>
      <c r="D27" s="6">
        <v>809712.86</v>
      </c>
      <c r="E27" s="6">
        <v>3960000</v>
      </c>
      <c r="F27" s="6">
        <v>0</v>
      </c>
      <c r="G27" s="6">
        <v>0</v>
      </c>
      <c r="H27" s="6">
        <v>3960000</v>
      </c>
      <c r="I27" s="6">
        <v>0</v>
      </c>
      <c r="J27" s="4" t="s">
        <v>16</v>
      </c>
    </row>
    <row r="28" spans="1:10">
      <c r="A28" s="4">
        <v>23</v>
      </c>
      <c r="B28" s="5" t="s">
        <v>35</v>
      </c>
      <c r="C28" s="41" t="s">
        <v>39</v>
      </c>
      <c r="D28" s="6">
        <v>4529615</v>
      </c>
      <c r="E28" s="6">
        <v>8905000</v>
      </c>
      <c r="F28" s="6">
        <v>250000</v>
      </c>
      <c r="G28" s="6">
        <v>0</v>
      </c>
      <c r="H28" s="6">
        <v>8655000</v>
      </c>
      <c r="I28" s="6">
        <v>0</v>
      </c>
      <c r="J28" s="4" t="s">
        <v>16</v>
      </c>
    </row>
    <row r="29" spans="1:10">
      <c r="A29" s="4">
        <v>24</v>
      </c>
      <c r="B29" s="5" t="s">
        <v>35</v>
      </c>
      <c r="C29" s="41" t="s">
        <v>40</v>
      </c>
      <c r="D29" s="6">
        <v>0</v>
      </c>
      <c r="E29" s="6">
        <v>37800</v>
      </c>
      <c r="F29" s="6">
        <v>0</v>
      </c>
      <c r="G29" s="6">
        <v>0</v>
      </c>
      <c r="H29" s="6">
        <v>37800</v>
      </c>
      <c r="I29" s="6">
        <v>0</v>
      </c>
      <c r="J29" s="4" t="s">
        <v>16</v>
      </c>
    </row>
    <row r="30" spans="1:10">
      <c r="A30" s="4">
        <v>25</v>
      </c>
      <c r="B30" s="5" t="s">
        <v>41</v>
      </c>
      <c r="C30" s="41" t="s">
        <v>42</v>
      </c>
      <c r="D30" s="6">
        <v>0</v>
      </c>
      <c r="E30" s="6">
        <v>7209120</v>
      </c>
      <c r="F30" s="6">
        <v>2837000</v>
      </c>
      <c r="G30" s="6">
        <v>0</v>
      </c>
      <c r="H30" s="6">
        <v>4372120</v>
      </c>
      <c r="I30" s="6">
        <v>0</v>
      </c>
      <c r="J30" s="4" t="s">
        <v>16</v>
      </c>
    </row>
    <row r="31" spans="1:10">
      <c r="A31" s="4">
        <v>26</v>
      </c>
      <c r="B31" s="5" t="s">
        <v>41</v>
      </c>
      <c r="C31" s="41" t="s">
        <v>43</v>
      </c>
      <c r="D31" s="6">
        <v>8710480</v>
      </c>
      <c r="E31" s="6">
        <v>9277320</v>
      </c>
      <c r="F31" s="6">
        <v>0</v>
      </c>
      <c r="G31" s="6">
        <v>0</v>
      </c>
      <c r="H31" s="6">
        <v>9277320</v>
      </c>
      <c r="I31" s="6">
        <v>0</v>
      </c>
      <c r="J31" s="4" t="s">
        <v>16</v>
      </c>
    </row>
    <row r="32" spans="1:10">
      <c r="A32" s="4">
        <v>27</v>
      </c>
      <c r="B32" s="5" t="s">
        <v>44</v>
      </c>
      <c r="C32" s="41" t="s">
        <v>44</v>
      </c>
      <c r="D32" s="6">
        <v>77910000</v>
      </c>
      <c r="E32" s="6">
        <v>88630000</v>
      </c>
      <c r="F32" s="6">
        <v>17920000</v>
      </c>
      <c r="G32" s="6">
        <v>58770000</v>
      </c>
      <c r="H32" s="6">
        <v>11940000</v>
      </c>
      <c r="I32" s="6">
        <v>0</v>
      </c>
      <c r="J32" s="4" t="s">
        <v>16</v>
      </c>
    </row>
    <row r="33" ht="27" spans="1:10">
      <c r="A33" s="4">
        <v>28</v>
      </c>
      <c r="B33" s="5" t="s">
        <v>45</v>
      </c>
      <c r="C33" s="41" t="s">
        <v>45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4" t="s">
        <v>16</v>
      </c>
    </row>
    <row r="34" ht="27" spans="1:10">
      <c r="A34" s="4">
        <v>29</v>
      </c>
      <c r="B34" s="5" t="s">
        <v>46</v>
      </c>
      <c r="C34" s="41" t="s">
        <v>46</v>
      </c>
      <c r="D34" s="6">
        <v>48540000</v>
      </c>
      <c r="E34" s="6">
        <v>132220000</v>
      </c>
      <c r="F34" s="6">
        <v>84680000</v>
      </c>
      <c r="G34" s="6">
        <v>18640000</v>
      </c>
      <c r="H34" s="6"/>
      <c r="I34" s="6">
        <v>28900000</v>
      </c>
      <c r="J34" s="4" t="s">
        <v>47</v>
      </c>
    </row>
    <row r="35" spans="1:10">
      <c r="A35" s="4">
        <v>30</v>
      </c>
      <c r="B35" s="5" t="s">
        <v>48</v>
      </c>
      <c r="C35" s="41" t="s">
        <v>48</v>
      </c>
      <c r="D35" s="6">
        <v>7452004.8</v>
      </c>
      <c r="E35" s="6">
        <v>9732600</v>
      </c>
      <c r="F35" s="6">
        <v>1052000</v>
      </c>
      <c r="G35" s="6">
        <v>5950000</v>
      </c>
      <c r="H35" s="6">
        <v>2730600</v>
      </c>
      <c r="I35" s="6">
        <v>0</v>
      </c>
      <c r="J35" s="4" t="s">
        <v>16</v>
      </c>
    </row>
    <row r="36" spans="1:10">
      <c r="A36" s="4">
        <v>31</v>
      </c>
      <c r="B36" s="5" t="s">
        <v>49</v>
      </c>
      <c r="C36" s="41" t="s">
        <v>49</v>
      </c>
      <c r="D36" s="6">
        <v>2531087.7</v>
      </c>
      <c r="E36" s="6">
        <v>1065600</v>
      </c>
      <c r="F36" s="6">
        <v>0</v>
      </c>
      <c r="G36" s="6">
        <v>0</v>
      </c>
      <c r="H36" s="6">
        <v>1065600</v>
      </c>
      <c r="I36" s="6">
        <v>0</v>
      </c>
      <c r="J36" s="4" t="s">
        <v>16</v>
      </c>
    </row>
    <row r="37" ht="27" spans="1:10">
      <c r="A37" s="4">
        <v>32</v>
      </c>
      <c r="B37" s="5" t="s">
        <v>50</v>
      </c>
      <c r="C37" s="41" t="s">
        <v>50</v>
      </c>
      <c r="D37" s="6">
        <v>3826914.9</v>
      </c>
      <c r="E37" s="6">
        <v>6720235.2</v>
      </c>
      <c r="F37" s="6">
        <v>0</v>
      </c>
      <c r="G37" s="6">
        <v>6720235.2</v>
      </c>
      <c r="H37" s="6">
        <v>0</v>
      </c>
      <c r="I37" s="6">
        <v>0</v>
      </c>
      <c r="J37" s="4" t="s">
        <v>16</v>
      </c>
    </row>
    <row r="38" spans="1:10">
      <c r="A38" s="4">
        <v>33</v>
      </c>
      <c r="B38" s="5" t="s">
        <v>51</v>
      </c>
      <c r="C38" s="41" t="s">
        <v>51</v>
      </c>
      <c r="D38" s="6">
        <v>3748000</v>
      </c>
      <c r="E38" s="6">
        <v>3500000</v>
      </c>
      <c r="F38" s="6">
        <v>3500000</v>
      </c>
      <c r="G38" s="6">
        <v>0</v>
      </c>
      <c r="H38" s="6">
        <v>0</v>
      </c>
      <c r="I38" s="6">
        <v>0</v>
      </c>
      <c r="J38" s="4" t="s">
        <v>16</v>
      </c>
    </row>
    <row r="39" spans="1:10">
      <c r="A39" s="4">
        <v>34</v>
      </c>
      <c r="B39" s="5" t="s">
        <v>52</v>
      </c>
      <c r="C39" s="41" t="s">
        <v>52</v>
      </c>
      <c r="D39" s="6">
        <v>674560</v>
      </c>
      <c r="E39" s="6">
        <v>920000</v>
      </c>
      <c r="F39" s="6">
        <v>920000</v>
      </c>
      <c r="G39" s="6">
        <v>0</v>
      </c>
      <c r="H39" s="6">
        <v>0</v>
      </c>
      <c r="I39" s="6">
        <v>0</v>
      </c>
      <c r="J39" s="4" t="s">
        <v>16</v>
      </c>
    </row>
    <row r="40" spans="1:10">
      <c r="A40" s="4">
        <v>35</v>
      </c>
      <c r="B40" s="5" t="s">
        <v>53</v>
      </c>
      <c r="C40" s="41" t="s">
        <v>53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4" t="s">
        <v>16</v>
      </c>
    </row>
    <row r="41" spans="1:10">
      <c r="A41" s="4">
        <v>36</v>
      </c>
      <c r="B41" s="5" t="s">
        <v>54</v>
      </c>
      <c r="C41" s="41" t="s">
        <v>54</v>
      </c>
      <c r="D41" s="6">
        <v>11355269.95</v>
      </c>
      <c r="E41" s="6">
        <v>15134000</v>
      </c>
      <c r="F41" s="6">
        <v>0</v>
      </c>
      <c r="G41" s="6">
        <v>14473206</v>
      </c>
      <c r="H41" s="6">
        <v>660794</v>
      </c>
      <c r="I41" s="6">
        <v>0</v>
      </c>
      <c r="J41" s="4" t="s">
        <v>16</v>
      </c>
    </row>
    <row r="42" spans="1:10">
      <c r="A42" s="4">
        <v>37</v>
      </c>
      <c r="B42" s="5" t="s">
        <v>55</v>
      </c>
      <c r="C42" s="41" t="s">
        <v>56</v>
      </c>
      <c r="D42" s="6">
        <v>3149100</v>
      </c>
      <c r="E42" s="6">
        <v>616800</v>
      </c>
      <c r="F42" s="6">
        <v>0</v>
      </c>
      <c r="G42" s="6">
        <v>0</v>
      </c>
      <c r="H42" s="6">
        <v>616800</v>
      </c>
      <c r="I42" s="6">
        <v>0</v>
      </c>
      <c r="J42" s="4" t="s">
        <v>16</v>
      </c>
    </row>
    <row r="43" spans="1:10">
      <c r="A43" s="4">
        <v>38</v>
      </c>
      <c r="B43" s="5" t="s">
        <v>55</v>
      </c>
      <c r="C43" s="41" t="s">
        <v>57</v>
      </c>
      <c r="D43" s="6">
        <v>0</v>
      </c>
      <c r="E43" s="6">
        <v>201600</v>
      </c>
      <c r="F43" s="6">
        <v>201600</v>
      </c>
      <c r="G43" s="6">
        <v>0</v>
      </c>
      <c r="H43" s="6">
        <v>0</v>
      </c>
      <c r="I43" s="6">
        <v>0</v>
      </c>
      <c r="J43" s="4" t="s">
        <v>16</v>
      </c>
    </row>
    <row r="44" spans="1:10">
      <c r="A44" s="4">
        <v>39</v>
      </c>
      <c r="B44" s="5" t="s">
        <v>58</v>
      </c>
      <c r="C44" s="41" t="s">
        <v>58</v>
      </c>
      <c r="D44" s="6">
        <v>27820000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4" t="s">
        <v>16</v>
      </c>
    </row>
    <row r="45" spans="1:10">
      <c r="A45" s="4">
        <v>40</v>
      </c>
      <c r="B45" s="5" t="s">
        <v>59</v>
      </c>
      <c r="C45" s="41" t="s">
        <v>59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4" t="s">
        <v>16</v>
      </c>
    </row>
    <row r="46" spans="1:10">
      <c r="A46" s="4">
        <v>41</v>
      </c>
      <c r="B46" s="5" t="s">
        <v>60</v>
      </c>
      <c r="C46" s="41" t="s">
        <v>60</v>
      </c>
      <c r="D46" s="6">
        <v>81249227.37</v>
      </c>
      <c r="E46" s="6">
        <v>81914838.76</v>
      </c>
      <c r="F46" s="6">
        <v>81914838.76</v>
      </c>
      <c r="G46" s="6">
        <v>0</v>
      </c>
      <c r="H46" s="6">
        <v>0</v>
      </c>
      <c r="I46" s="6">
        <v>0</v>
      </c>
      <c r="J46" s="4" t="s">
        <v>16</v>
      </c>
    </row>
    <row r="47" spans="1:10">
      <c r="A47" s="4">
        <v>42</v>
      </c>
      <c r="B47" s="5" t="s">
        <v>61</v>
      </c>
      <c r="C47" s="41" t="s">
        <v>62</v>
      </c>
      <c r="D47" s="6">
        <v>0</v>
      </c>
      <c r="E47" s="6">
        <v>2000000</v>
      </c>
      <c r="F47" s="6">
        <v>800000</v>
      </c>
      <c r="G47" s="6">
        <v>0</v>
      </c>
      <c r="H47" s="6">
        <v>1200000</v>
      </c>
      <c r="I47" s="6">
        <v>0</v>
      </c>
      <c r="J47" s="4" t="s">
        <v>16</v>
      </c>
    </row>
    <row r="48" spans="1:10">
      <c r="A48" s="4">
        <v>43</v>
      </c>
      <c r="B48" s="5" t="s">
        <v>61</v>
      </c>
      <c r="C48" s="41" t="s">
        <v>63</v>
      </c>
      <c r="D48" s="6">
        <v>0</v>
      </c>
      <c r="E48" s="6">
        <v>8950000</v>
      </c>
      <c r="F48" s="6">
        <v>0</v>
      </c>
      <c r="G48" s="6">
        <v>0</v>
      </c>
      <c r="H48" s="6">
        <v>8950000</v>
      </c>
      <c r="I48" s="6">
        <v>0</v>
      </c>
      <c r="J48" s="4" t="s">
        <v>16</v>
      </c>
    </row>
    <row r="49" spans="1:10">
      <c r="A49" s="4">
        <v>44</v>
      </c>
      <c r="B49" s="5" t="s">
        <v>61</v>
      </c>
      <c r="C49" s="41" t="s">
        <v>64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4" t="s">
        <v>16</v>
      </c>
    </row>
    <row r="50" spans="1:10">
      <c r="A50" s="4">
        <v>45</v>
      </c>
      <c r="B50" s="5" t="s">
        <v>61</v>
      </c>
      <c r="C50" s="41" t="s">
        <v>65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4" t="s">
        <v>16</v>
      </c>
    </row>
    <row r="51" spans="1:10">
      <c r="A51" s="4">
        <v>46</v>
      </c>
      <c r="B51" s="5" t="s">
        <v>61</v>
      </c>
      <c r="C51" s="41" t="s">
        <v>66</v>
      </c>
      <c r="D51" s="6">
        <v>0</v>
      </c>
      <c r="E51" s="6">
        <v>6000000</v>
      </c>
      <c r="F51" s="6">
        <v>6000000</v>
      </c>
      <c r="G51" s="6">
        <v>0</v>
      </c>
      <c r="H51" s="6">
        <v>0</v>
      </c>
      <c r="I51" s="6">
        <v>0</v>
      </c>
      <c r="J51" s="4" t="s">
        <v>16</v>
      </c>
    </row>
    <row r="52" spans="1:10">
      <c r="A52" s="4">
        <v>47</v>
      </c>
      <c r="B52" s="5" t="s">
        <v>61</v>
      </c>
      <c r="C52" s="41" t="s">
        <v>67</v>
      </c>
      <c r="D52" s="6">
        <v>0</v>
      </c>
      <c r="E52" s="6">
        <v>3500000</v>
      </c>
      <c r="F52" s="6">
        <v>3500000</v>
      </c>
      <c r="G52" s="6">
        <v>0</v>
      </c>
      <c r="H52" s="6">
        <v>0</v>
      </c>
      <c r="I52" s="6">
        <v>0</v>
      </c>
      <c r="J52" s="4" t="s">
        <v>16</v>
      </c>
    </row>
  </sheetData>
  <autoFilter xmlns:etc="http://www.wps.cn/officeDocument/2017/etCustomData" ref="A5:J52" etc:filterBottomFollowUsedRange="0">
    <extLst/>
  </autoFilter>
  <mergeCells count="7">
    <mergeCell ref="A2:J2"/>
    <mergeCell ref="A3:J3"/>
    <mergeCell ref="B4:C4"/>
    <mergeCell ref="E4:J4"/>
    <mergeCell ref="B6:C6"/>
    <mergeCell ref="A4:A5"/>
    <mergeCell ref="D4:D5"/>
  </mergeCells>
  <pageMargins left="0.700694444444445" right="0.700694444444445" top="0.751388888888889" bottom="0.751388888888889" header="0.298611111111111" footer="0.298611111111111"/>
  <pageSetup paperSize="9" scale="6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M6" sqref="M6"/>
    </sheetView>
  </sheetViews>
  <sheetFormatPr defaultColWidth="9" defaultRowHeight="13.5"/>
  <cols>
    <col min="2" max="2" width="24" style="2" customWidth="1"/>
    <col min="3" max="3" width="26.25" style="2" customWidth="1"/>
    <col min="4" max="4" width="22.125" customWidth="1"/>
    <col min="5" max="5" width="17.625" customWidth="1"/>
    <col min="6" max="6" width="16" customWidth="1"/>
    <col min="7" max="7" width="25.375" customWidth="1"/>
    <col min="8" max="8" width="16" customWidth="1"/>
    <col min="9" max="9" width="13.625" customWidth="1"/>
    <col min="10" max="10" width="12" customWidth="1"/>
    <col min="11" max="11" width="15.125" style="12" customWidth="1"/>
    <col min="12" max="12" width="15.375"/>
  </cols>
  <sheetData>
    <row r="1" ht="18.75" spans="1:11">
      <c r="A1" s="3" t="s">
        <v>1</v>
      </c>
      <c r="B1" s="3" t="s">
        <v>2</v>
      </c>
      <c r="C1" s="3" t="s">
        <v>2</v>
      </c>
      <c r="D1" s="3" t="s">
        <v>2</v>
      </c>
      <c r="E1" s="3" t="s">
        <v>2</v>
      </c>
      <c r="F1" s="3" t="s">
        <v>2</v>
      </c>
      <c r="G1" s="3" t="s">
        <v>2</v>
      </c>
      <c r="H1" s="3" t="s">
        <v>2</v>
      </c>
      <c r="I1" s="3" t="s">
        <v>2</v>
      </c>
      <c r="J1" s="3" t="s">
        <v>2</v>
      </c>
      <c r="K1" s="25"/>
    </row>
    <row r="2" ht="18.75" spans="1:11">
      <c r="A2" s="13" t="s">
        <v>3</v>
      </c>
      <c r="B2" s="14" t="s">
        <v>3</v>
      </c>
      <c r="C2" s="14" t="s">
        <v>3</v>
      </c>
      <c r="D2" s="13" t="s">
        <v>3</v>
      </c>
      <c r="E2" s="13" t="s">
        <v>3</v>
      </c>
      <c r="F2" s="13" t="s">
        <v>3</v>
      </c>
      <c r="G2" s="13" t="s">
        <v>3</v>
      </c>
      <c r="H2" s="13" t="s">
        <v>3</v>
      </c>
      <c r="I2" s="13" t="s">
        <v>3</v>
      </c>
      <c r="J2" s="13" t="s">
        <v>3</v>
      </c>
      <c r="K2" s="25"/>
    </row>
    <row r="3" ht="18.75" spans="1:11">
      <c r="A3" s="3" t="s">
        <v>4</v>
      </c>
      <c r="B3" s="3" t="s">
        <v>5</v>
      </c>
      <c r="C3" s="3" t="s">
        <v>5</v>
      </c>
      <c r="D3" s="3" t="s">
        <v>6</v>
      </c>
      <c r="E3" s="15" t="s">
        <v>7</v>
      </c>
      <c r="F3" s="16"/>
      <c r="G3" s="16"/>
      <c r="H3" s="16"/>
      <c r="I3" s="16"/>
      <c r="J3" s="26"/>
      <c r="K3" s="25"/>
    </row>
    <row r="4" ht="37.5" spans="1:11">
      <c r="A4" s="3" t="s">
        <v>4</v>
      </c>
      <c r="B4" s="3" t="s">
        <v>8</v>
      </c>
      <c r="C4" s="3" t="s">
        <v>9</v>
      </c>
      <c r="D4" s="3" t="s">
        <v>6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25"/>
    </row>
    <row r="5" s="10" customFormat="1" spans="1:12">
      <c r="A5" s="17">
        <v>1</v>
      </c>
      <c r="B5" s="18" t="s">
        <v>10</v>
      </c>
      <c r="C5" s="19"/>
      <c r="D5" s="20">
        <f t="shared" ref="D5:I5" si="0">SUM(D6:D8)</f>
        <v>1607890131.55</v>
      </c>
      <c r="E5" s="20">
        <f t="shared" si="0"/>
        <v>1776346589.77</v>
      </c>
      <c r="F5" s="20">
        <f t="shared" si="0"/>
        <v>205575438.76</v>
      </c>
      <c r="G5" s="20">
        <f t="shared" si="0"/>
        <v>1412769097.01</v>
      </c>
      <c r="H5" s="20">
        <f t="shared" si="0"/>
        <v>129102054</v>
      </c>
      <c r="I5" s="20">
        <f t="shared" si="0"/>
        <v>28900000</v>
      </c>
      <c r="J5" s="17" t="s">
        <v>16</v>
      </c>
      <c r="K5" s="27">
        <f>(E5-D5)/D5</f>
        <v>0.104768637430226</v>
      </c>
      <c r="L5" s="10">
        <f>E5-D5</f>
        <v>168456458.22</v>
      </c>
    </row>
    <row r="6" s="10" customFormat="1" spans="1:12">
      <c r="A6" s="17">
        <v>2</v>
      </c>
      <c r="B6" s="21" t="s">
        <v>17</v>
      </c>
      <c r="C6" s="21" t="s">
        <v>17</v>
      </c>
      <c r="D6" s="20">
        <v>1127656874.89</v>
      </c>
      <c r="E6" s="20">
        <v>1142781455.71</v>
      </c>
      <c r="F6" s="20">
        <v>0</v>
      </c>
      <c r="G6" s="20">
        <v>1142781455.71</v>
      </c>
      <c r="H6" s="20">
        <v>0</v>
      </c>
      <c r="I6" s="20">
        <v>0</v>
      </c>
      <c r="J6" s="17" t="s">
        <v>16</v>
      </c>
      <c r="K6" s="27">
        <f>(E6-D6)/D6</f>
        <v>0.0134123962322096</v>
      </c>
      <c r="L6" s="10">
        <f t="shared" ref="L6:L51" si="1">E6-D6</f>
        <v>15124580.8199999</v>
      </c>
    </row>
    <row r="7" s="10" customFormat="1" spans="1:12">
      <c r="A7" s="17">
        <v>3</v>
      </c>
      <c r="B7" s="21" t="s">
        <v>18</v>
      </c>
      <c r="C7" s="21" t="s">
        <v>18</v>
      </c>
      <c r="D7" s="20">
        <v>73918000</v>
      </c>
      <c r="E7" s="20">
        <v>28801759</v>
      </c>
      <c r="F7" s="20">
        <v>0</v>
      </c>
      <c r="G7" s="20">
        <v>28801759</v>
      </c>
      <c r="H7" s="20">
        <v>0</v>
      </c>
      <c r="I7" s="20">
        <v>0</v>
      </c>
      <c r="J7" s="17" t="s">
        <v>16</v>
      </c>
      <c r="K7" s="27">
        <f>(E7-D7)/D7</f>
        <v>-0.610355272058227</v>
      </c>
      <c r="L7" s="10">
        <f t="shared" si="1"/>
        <v>-45116241</v>
      </c>
    </row>
    <row r="8" s="10" customFormat="1" spans="1:12">
      <c r="A8" s="4">
        <v>4</v>
      </c>
      <c r="B8" s="21" t="s">
        <v>19</v>
      </c>
      <c r="C8" s="21" t="s">
        <v>19</v>
      </c>
      <c r="D8" s="20">
        <f>SUM(D9:D52)</f>
        <v>406315256.66</v>
      </c>
      <c r="E8" s="20">
        <f t="shared" ref="E8:J8" si="2">SUM(E9:E52)</f>
        <v>604763375.06</v>
      </c>
      <c r="F8" s="20">
        <f t="shared" si="2"/>
        <v>205575438.76</v>
      </c>
      <c r="G8" s="20">
        <f t="shared" si="2"/>
        <v>241185882.3</v>
      </c>
      <c r="H8" s="20">
        <f t="shared" si="2"/>
        <v>129102054</v>
      </c>
      <c r="I8" s="20">
        <f t="shared" si="2"/>
        <v>28900000</v>
      </c>
      <c r="J8" s="20">
        <f t="shared" si="2"/>
        <v>0</v>
      </c>
      <c r="K8" s="27">
        <f>(E8-D8)/D8</f>
        <v>0.488409222019589</v>
      </c>
      <c r="L8" s="10">
        <f t="shared" si="1"/>
        <v>198448118.4</v>
      </c>
    </row>
    <row r="9" spans="1:12">
      <c r="A9" s="4">
        <v>5</v>
      </c>
      <c r="B9" s="5" t="s">
        <v>20</v>
      </c>
      <c r="C9" s="5" t="s">
        <v>20</v>
      </c>
      <c r="D9" s="6">
        <v>2343881.66</v>
      </c>
      <c r="E9" s="6">
        <v>3600000</v>
      </c>
      <c r="F9" s="6">
        <v>0</v>
      </c>
      <c r="G9" s="6">
        <v>0</v>
      </c>
      <c r="H9" s="6">
        <v>3600000</v>
      </c>
      <c r="I9" s="6">
        <v>0</v>
      </c>
      <c r="J9" s="4"/>
      <c r="K9" s="28">
        <f>(E9-D9)/D9</f>
        <v>0.535913720149165</v>
      </c>
      <c r="L9" s="10">
        <f t="shared" si="1"/>
        <v>1256118.34</v>
      </c>
    </row>
    <row r="10" spans="1:12">
      <c r="A10" s="4">
        <v>6</v>
      </c>
      <c r="B10" s="5" t="s">
        <v>21</v>
      </c>
      <c r="C10" s="5" t="s">
        <v>22</v>
      </c>
      <c r="D10" s="6">
        <v>12943390.34</v>
      </c>
      <c r="E10" s="6">
        <v>15780856.1</v>
      </c>
      <c r="F10" s="6">
        <v>0</v>
      </c>
      <c r="G10" s="6">
        <v>15780856.1</v>
      </c>
      <c r="H10" s="6">
        <v>0</v>
      </c>
      <c r="I10" s="6">
        <v>0</v>
      </c>
      <c r="J10" s="4" t="s">
        <v>16</v>
      </c>
      <c r="K10" s="28">
        <f t="shared" ref="K9:K51" si="3">(E10-D10)/D10</f>
        <v>0.219221215266231</v>
      </c>
      <c r="L10" s="10">
        <f t="shared" si="1"/>
        <v>2837465.76</v>
      </c>
    </row>
    <row r="11" spans="1:12">
      <c r="A11" s="4">
        <v>7</v>
      </c>
      <c r="B11" s="5" t="s">
        <v>21</v>
      </c>
      <c r="C11" s="5" t="s">
        <v>23</v>
      </c>
      <c r="D11" s="6">
        <v>7307574.72</v>
      </c>
      <c r="E11" s="6">
        <v>12740085</v>
      </c>
      <c r="F11" s="6">
        <v>0</v>
      </c>
      <c r="G11" s="6">
        <v>12740085</v>
      </c>
      <c r="H11" s="6">
        <v>0</v>
      </c>
      <c r="I11" s="6">
        <v>0</v>
      </c>
      <c r="J11" s="4" t="s">
        <v>16</v>
      </c>
      <c r="K11" s="28">
        <f t="shared" si="3"/>
        <v>0.74340810571965</v>
      </c>
      <c r="L11" s="10">
        <f t="shared" si="1"/>
        <v>5432510.28</v>
      </c>
    </row>
    <row r="12" ht="40.5" spans="1:12">
      <c r="A12" s="4">
        <v>8</v>
      </c>
      <c r="B12" s="5" t="s">
        <v>24</v>
      </c>
      <c r="C12" s="5" t="s">
        <v>24</v>
      </c>
      <c r="D12" s="6">
        <v>350000</v>
      </c>
      <c r="E12" s="6">
        <v>1314000</v>
      </c>
      <c r="F12" s="6">
        <v>0</v>
      </c>
      <c r="G12" s="6">
        <v>1314000</v>
      </c>
      <c r="H12" s="6">
        <v>0</v>
      </c>
      <c r="I12" s="6">
        <v>0</v>
      </c>
      <c r="J12" s="4" t="s">
        <v>16</v>
      </c>
      <c r="K12" s="28">
        <f t="shared" si="3"/>
        <v>2.75428571428571</v>
      </c>
      <c r="L12" s="10">
        <f t="shared" si="1"/>
        <v>964000</v>
      </c>
    </row>
    <row r="13" spans="1:12">
      <c r="A13" s="4">
        <v>9</v>
      </c>
      <c r="B13" s="5" t="s">
        <v>25</v>
      </c>
      <c r="C13" s="5" t="s">
        <v>22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4" t="s">
        <v>16</v>
      </c>
      <c r="K13" s="28" t="e">
        <f t="shared" si="3"/>
        <v>#DIV/0!</v>
      </c>
      <c r="L13" s="10">
        <f t="shared" si="1"/>
        <v>0</v>
      </c>
    </row>
    <row r="14" spans="1:12">
      <c r="A14" s="4">
        <v>10</v>
      </c>
      <c r="B14" s="5" t="s">
        <v>25</v>
      </c>
      <c r="C14" s="5" t="s">
        <v>23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4" t="s">
        <v>16</v>
      </c>
      <c r="K14" s="28" t="e">
        <f t="shared" si="3"/>
        <v>#DIV/0!</v>
      </c>
      <c r="L14" s="10">
        <f t="shared" si="1"/>
        <v>0</v>
      </c>
    </row>
    <row r="15" spans="1:12">
      <c r="A15" s="4">
        <v>11</v>
      </c>
      <c r="B15" s="5" t="s">
        <v>25</v>
      </c>
      <c r="C15" s="5" t="s">
        <v>26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4" t="s">
        <v>16</v>
      </c>
      <c r="K15" s="28" t="e">
        <f t="shared" si="3"/>
        <v>#DIV/0!</v>
      </c>
      <c r="L15" s="10">
        <f t="shared" si="1"/>
        <v>0</v>
      </c>
    </row>
    <row r="16" spans="1:12">
      <c r="A16" s="4">
        <v>12</v>
      </c>
      <c r="B16" s="5" t="s">
        <v>27</v>
      </c>
      <c r="C16" s="5" t="s">
        <v>22</v>
      </c>
      <c r="D16" s="6">
        <v>1905050</v>
      </c>
      <c r="E16" s="6">
        <v>2370000</v>
      </c>
      <c r="F16" s="6">
        <v>0</v>
      </c>
      <c r="G16" s="6">
        <v>2370000</v>
      </c>
      <c r="H16" s="6">
        <v>0</v>
      </c>
      <c r="I16" s="6">
        <v>0</v>
      </c>
      <c r="J16" s="4" t="s">
        <v>16</v>
      </c>
      <c r="K16" s="28">
        <f t="shared" si="3"/>
        <v>0.244061835647358</v>
      </c>
      <c r="L16" s="10">
        <f t="shared" si="1"/>
        <v>464950</v>
      </c>
    </row>
    <row r="17" spans="1:12">
      <c r="A17" s="4">
        <v>13</v>
      </c>
      <c r="B17" s="5" t="s">
        <v>27</v>
      </c>
      <c r="C17" s="5" t="s">
        <v>23</v>
      </c>
      <c r="D17" s="6">
        <v>1775175</v>
      </c>
      <c r="E17" s="6">
        <v>2217500</v>
      </c>
      <c r="F17" s="6">
        <v>0</v>
      </c>
      <c r="G17" s="6">
        <v>2217500</v>
      </c>
      <c r="H17" s="6">
        <v>0</v>
      </c>
      <c r="I17" s="6">
        <v>0</v>
      </c>
      <c r="J17" s="4" t="s">
        <v>16</v>
      </c>
      <c r="K17" s="28">
        <f t="shared" si="3"/>
        <v>0.249172616784261</v>
      </c>
      <c r="L17" s="10">
        <f t="shared" si="1"/>
        <v>442325</v>
      </c>
    </row>
    <row r="18" spans="1:12">
      <c r="A18" s="4">
        <v>14</v>
      </c>
      <c r="B18" s="5" t="s">
        <v>28</v>
      </c>
      <c r="C18" s="5" t="s">
        <v>29</v>
      </c>
      <c r="D18" s="6">
        <v>2737650</v>
      </c>
      <c r="E18" s="6">
        <v>3480000</v>
      </c>
      <c r="F18" s="6">
        <v>0</v>
      </c>
      <c r="G18" s="6">
        <v>3480000</v>
      </c>
      <c r="H18" s="6">
        <v>0</v>
      </c>
      <c r="I18" s="6">
        <v>0</v>
      </c>
      <c r="J18" s="4" t="s">
        <v>16</v>
      </c>
      <c r="K18" s="28">
        <f t="shared" si="3"/>
        <v>0.271163223932935</v>
      </c>
      <c r="L18" s="10">
        <f t="shared" si="1"/>
        <v>742350</v>
      </c>
    </row>
    <row r="19" spans="1:12">
      <c r="A19" s="4">
        <v>15</v>
      </c>
      <c r="B19" s="5" t="s">
        <v>28</v>
      </c>
      <c r="C19" s="5" t="s">
        <v>30</v>
      </c>
      <c r="D19" s="6">
        <v>527000</v>
      </c>
      <c r="E19" s="6">
        <v>1240000</v>
      </c>
      <c r="F19" s="6">
        <v>0</v>
      </c>
      <c r="G19" s="6">
        <v>1240000</v>
      </c>
      <c r="H19" s="6">
        <v>0</v>
      </c>
      <c r="I19" s="6">
        <v>0</v>
      </c>
      <c r="J19" s="4" t="s">
        <v>16</v>
      </c>
      <c r="K19" s="28">
        <f t="shared" si="3"/>
        <v>1.35294117647059</v>
      </c>
      <c r="L19" s="10">
        <f t="shared" si="1"/>
        <v>713000</v>
      </c>
    </row>
    <row r="20" spans="1:12">
      <c r="A20" s="4">
        <v>16</v>
      </c>
      <c r="B20" s="5" t="s">
        <v>31</v>
      </c>
      <c r="C20" s="5" t="s">
        <v>29</v>
      </c>
      <c r="D20" s="6">
        <v>1320000</v>
      </c>
      <c r="E20" s="6">
        <v>1480000</v>
      </c>
      <c r="F20" s="6">
        <v>0</v>
      </c>
      <c r="G20" s="6">
        <v>1480000</v>
      </c>
      <c r="H20" s="6">
        <v>0</v>
      </c>
      <c r="I20" s="6">
        <v>0</v>
      </c>
      <c r="J20" s="4" t="s">
        <v>16</v>
      </c>
      <c r="K20" s="28">
        <f t="shared" si="3"/>
        <v>0.121212121212121</v>
      </c>
      <c r="L20" s="10">
        <f t="shared" si="1"/>
        <v>160000</v>
      </c>
    </row>
    <row r="21" ht="27" spans="1:12">
      <c r="A21" s="4">
        <v>17</v>
      </c>
      <c r="B21" s="5" t="s">
        <v>31</v>
      </c>
      <c r="C21" s="5" t="s">
        <v>32</v>
      </c>
      <c r="D21" s="6">
        <v>2109541.43</v>
      </c>
      <c r="E21" s="6">
        <v>1880000</v>
      </c>
      <c r="F21" s="6">
        <v>0</v>
      </c>
      <c r="G21" s="6">
        <v>1880000</v>
      </c>
      <c r="H21" s="6">
        <v>0</v>
      </c>
      <c r="I21" s="6">
        <v>0</v>
      </c>
      <c r="J21" s="4" t="s">
        <v>16</v>
      </c>
      <c r="K21" s="28">
        <f t="shared" si="3"/>
        <v>-0.108811055680476</v>
      </c>
      <c r="L21" s="10">
        <f t="shared" si="1"/>
        <v>-229541.43</v>
      </c>
    </row>
    <row r="22" ht="27" spans="1:12">
      <c r="A22" s="4">
        <v>18</v>
      </c>
      <c r="B22" s="5" t="s">
        <v>33</v>
      </c>
      <c r="C22" s="5" t="s">
        <v>33</v>
      </c>
      <c r="D22" s="6">
        <v>12940886.75</v>
      </c>
      <c r="E22" s="6">
        <v>9600000</v>
      </c>
      <c r="F22" s="6">
        <v>0</v>
      </c>
      <c r="G22" s="6">
        <v>9600000</v>
      </c>
      <c r="H22" s="6">
        <v>0</v>
      </c>
      <c r="I22" s="6">
        <v>0</v>
      </c>
      <c r="J22" s="4" t="s">
        <v>16</v>
      </c>
      <c r="K22" s="28">
        <f t="shared" si="3"/>
        <v>-0.258165210355465</v>
      </c>
      <c r="L22" s="10">
        <f t="shared" si="1"/>
        <v>-3340886.75</v>
      </c>
    </row>
    <row r="23" s="11" customFormat="1" ht="40.5" spans="1:12">
      <c r="A23" s="22">
        <v>19</v>
      </c>
      <c r="B23" s="23" t="s">
        <v>34</v>
      </c>
      <c r="C23" s="23" t="s">
        <v>34</v>
      </c>
      <c r="D23" s="24">
        <v>655002.18</v>
      </c>
      <c r="E23" s="24">
        <v>900000</v>
      </c>
      <c r="F23" s="24">
        <v>0</v>
      </c>
      <c r="G23" s="24">
        <v>900000</v>
      </c>
      <c r="H23" s="24">
        <v>0</v>
      </c>
      <c r="I23" s="24">
        <v>0</v>
      </c>
      <c r="J23" s="22" t="s">
        <v>16</v>
      </c>
      <c r="K23" s="29">
        <f t="shared" si="3"/>
        <v>0.374041228381866</v>
      </c>
      <c r="L23" s="10">
        <f t="shared" si="1"/>
        <v>244997.82</v>
      </c>
    </row>
    <row r="24" spans="1:12">
      <c r="A24" s="4">
        <v>20</v>
      </c>
      <c r="B24" s="5" t="s">
        <v>35</v>
      </c>
      <c r="C24" s="5" t="s">
        <v>36</v>
      </c>
      <c r="D24" s="6">
        <v>73108797</v>
      </c>
      <c r="E24" s="6">
        <v>152311320</v>
      </c>
      <c r="F24" s="6">
        <v>2000000</v>
      </c>
      <c r="G24" s="6">
        <v>83630000</v>
      </c>
      <c r="H24" s="6">
        <v>66681320</v>
      </c>
      <c r="I24" s="6">
        <v>0</v>
      </c>
      <c r="J24" s="4" t="s">
        <v>16</v>
      </c>
      <c r="K24" s="28">
        <f t="shared" si="3"/>
        <v>1.08335147410509</v>
      </c>
      <c r="L24" s="10">
        <f t="shared" si="1"/>
        <v>79202523</v>
      </c>
    </row>
    <row r="25" spans="1:12">
      <c r="A25" s="4">
        <v>21</v>
      </c>
      <c r="B25" s="5" t="s">
        <v>35</v>
      </c>
      <c r="C25" s="5" t="s">
        <v>37</v>
      </c>
      <c r="D25" s="6">
        <v>3985335</v>
      </c>
      <c r="E25" s="6">
        <v>5354700</v>
      </c>
      <c r="F25" s="6">
        <v>0</v>
      </c>
      <c r="G25" s="6">
        <v>0</v>
      </c>
      <c r="H25" s="6">
        <v>5354700</v>
      </c>
      <c r="I25" s="6">
        <v>0</v>
      </c>
      <c r="J25" s="4" t="s">
        <v>16</v>
      </c>
      <c r="K25" s="28">
        <f t="shared" si="3"/>
        <v>0.343600977082228</v>
      </c>
      <c r="L25" s="10">
        <f t="shared" si="1"/>
        <v>1369365</v>
      </c>
    </row>
    <row r="26" spans="1:12">
      <c r="A26" s="4">
        <v>22</v>
      </c>
      <c r="B26" s="5" t="s">
        <v>35</v>
      </c>
      <c r="C26" s="5" t="s">
        <v>38</v>
      </c>
      <c r="D26" s="6">
        <v>809712.86</v>
      </c>
      <c r="E26" s="6">
        <v>3960000</v>
      </c>
      <c r="F26" s="6">
        <v>0</v>
      </c>
      <c r="G26" s="6">
        <v>0</v>
      </c>
      <c r="H26" s="6">
        <v>3960000</v>
      </c>
      <c r="I26" s="6">
        <v>0</v>
      </c>
      <c r="J26" s="4" t="s">
        <v>16</v>
      </c>
      <c r="K26" s="28">
        <f t="shared" si="3"/>
        <v>3.89062258440603</v>
      </c>
      <c r="L26" s="10">
        <f t="shared" si="1"/>
        <v>3150287.14</v>
      </c>
    </row>
    <row r="27" spans="1:12">
      <c r="A27" s="4">
        <v>23</v>
      </c>
      <c r="B27" s="5" t="s">
        <v>35</v>
      </c>
      <c r="C27" s="5" t="s">
        <v>39</v>
      </c>
      <c r="D27" s="6">
        <v>4529615</v>
      </c>
      <c r="E27" s="6">
        <v>8905000</v>
      </c>
      <c r="F27" s="6">
        <v>250000</v>
      </c>
      <c r="G27" s="6">
        <v>0</v>
      </c>
      <c r="H27" s="6">
        <v>8655000</v>
      </c>
      <c r="I27" s="6">
        <v>0</v>
      </c>
      <c r="J27" s="4" t="s">
        <v>16</v>
      </c>
      <c r="K27" s="28">
        <f t="shared" si="3"/>
        <v>0.965950748573554</v>
      </c>
      <c r="L27" s="10">
        <f t="shared" si="1"/>
        <v>4375385</v>
      </c>
    </row>
    <row r="28" spans="1:12">
      <c r="A28" s="4">
        <v>24</v>
      </c>
      <c r="B28" s="5" t="s">
        <v>35</v>
      </c>
      <c r="C28" s="5" t="s">
        <v>40</v>
      </c>
      <c r="D28" s="6">
        <v>0</v>
      </c>
      <c r="E28" s="6">
        <v>37800</v>
      </c>
      <c r="F28" s="6">
        <v>0</v>
      </c>
      <c r="G28" s="6">
        <v>0</v>
      </c>
      <c r="H28" s="6">
        <v>37800</v>
      </c>
      <c r="I28" s="6">
        <v>0</v>
      </c>
      <c r="J28" s="4" t="s">
        <v>16</v>
      </c>
      <c r="K28" s="28" t="e">
        <f t="shared" si="3"/>
        <v>#DIV/0!</v>
      </c>
      <c r="L28" s="10">
        <f t="shared" si="1"/>
        <v>37800</v>
      </c>
    </row>
    <row r="29" spans="1:12">
      <c r="A29" s="4">
        <v>25</v>
      </c>
      <c r="B29" s="5" t="s">
        <v>41</v>
      </c>
      <c r="C29" s="5" t="s">
        <v>42</v>
      </c>
      <c r="D29" s="6">
        <v>0</v>
      </c>
      <c r="E29" s="6">
        <v>7209120</v>
      </c>
      <c r="F29" s="6">
        <v>2837000</v>
      </c>
      <c r="G29" s="6">
        <v>0</v>
      </c>
      <c r="H29" s="6">
        <v>4372120</v>
      </c>
      <c r="I29" s="6">
        <v>0</v>
      </c>
      <c r="J29" s="4" t="s">
        <v>16</v>
      </c>
      <c r="K29" s="28" t="e">
        <f t="shared" si="3"/>
        <v>#DIV/0!</v>
      </c>
      <c r="L29" s="10">
        <f t="shared" si="1"/>
        <v>7209120</v>
      </c>
    </row>
    <row r="30" spans="1:12">
      <c r="A30" s="4">
        <v>26</v>
      </c>
      <c r="B30" s="5" t="s">
        <v>41</v>
      </c>
      <c r="C30" s="5" t="s">
        <v>43</v>
      </c>
      <c r="D30" s="6">
        <v>8710480</v>
      </c>
      <c r="E30" s="6">
        <v>9277320</v>
      </c>
      <c r="F30" s="6">
        <v>0</v>
      </c>
      <c r="G30" s="6">
        <v>0</v>
      </c>
      <c r="H30" s="6">
        <v>9277320</v>
      </c>
      <c r="I30" s="6">
        <v>0</v>
      </c>
      <c r="J30" s="4" t="s">
        <v>16</v>
      </c>
      <c r="K30" s="28">
        <f t="shared" si="3"/>
        <v>0.0650756330305563</v>
      </c>
      <c r="L30" s="10">
        <f t="shared" si="1"/>
        <v>566840</v>
      </c>
    </row>
    <row r="31" spans="1:12">
      <c r="A31" s="4">
        <v>27</v>
      </c>
      <c r="B31" s="5" t="s">
        <v>44</v>
      </c>
      <c r="C31" s="5" t="s">
        <v>44</v>
      </c>
      <c r="D31" s="6">
        <v>77910000</v>
      </c>
      <c r="E31" s="6">
        <v>88630000</v>
      </c>
      <c r="F31" s="6">
        <v>17920000</v>
      </c>
      <c r="G31" s="6">
        <v>58770000</v>
      </c>
      <c r="H31" s="6">
        <v>11940000</v>
      </c>
      <c r="I31" s="6">
        <v>0</v>
      </c>
      <c r="J31" s="4" t="s">
        <v>16</v>
      </c>
      <c r="K31" s="28">
        <f t="shared" si="3"/>
        <v>0.137594660505712</v>
      </c>
      <c r="L31" s="10">
        <f t="shared" si="1"/>
        <v>10720000</v>
      </c>
    </row>
    <row r="32" ht="27" spans="1:12">
      <c r="A32" s="4">
        <v>28</v>
      </c>
      <c r="B32" s="5" t="s">
        <v>45</v>
      </c>
      <c r="C32" s="5" t="s">
        <v>45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4" t="s">
        <v>16</v>
      </c>
      <c r="K32" s="28" t="e">
        <f t="shared" si="3"/>
        <v>#DIV/0!</v>
      </c>
      <c r="L32" s="10">
        <f t="shared" si="1"/>
        <v>0</v>
      </c>
    </row>
    <row r="33" ht="27" spans="1:12">
      <c r="A33" s="4">
        <v>29</v>
      </c>
      <c r="B33" s="5" t="s">
        <v>46</v>
      </c>
      <c r="C33" s="5" t="s">
        <v>46</v>
      </c>
      <c r="D33" s="6">
        <v>48540000</v>
      </c>
      <c r="E33" s="6">
        <v>132220000</v>
      </c>
      <c r="F33" s="6">
        <v>84680000</v>
      </c>
      <c r="G33" s="6">
        <v>18640000</v>
      </c>
      <c r="H33" s="6"/>
      <c r="I33" s="6">
        <v>28900000</v>
      </c>
      <c r="J33" s="4" t="s">
        <v>47</v>
      </c>
      <c r="K33" s="28">
        <f t="shared" si="3"/>
        <v>1.72393901936547</v>
      </c>
      <c r="L33" s="10">
        <f t="shared" si="1"/>
        <v>83680000</v>
      </c>
    </row>
    <row r="34" spans="1:12">
      <c r="A34" s="4">
        <v>30</v>
      </c>
      <c r="B34" s="5" t="s">
        <v>48</v>
      </c>
      <c r="C34" s="5" t="s">
        <v>48</v>
      </c>
      <c r="D34" s="6">
        <v>7452004.8</v>
      </c>
      <c r="E34" s="6">
        <v>9732600</v>
      </c>
      <c r="F34" s="6">
        <v>1052000</v>
      </c>
      <c r="G34" s="6">
        <v>5950000</v>
      </c>
      <c r="H34" s="6">
        <v>2730600</v>
      </c>
      <c r="I34" s="6">
        <v>0</v>
      </c>
      <c r="J34" s="4" t="s">
        <v>16</v>
      </c>
      <c r="K34" s="28">
        <f t="shared" si="3"/>
        <v>0.306037806094811</v>
      </c>
      <c r="L34" s="10">
        <f t="shared" si="1"/>
        <v>2280595.2</v>
      </c>
    </row>
    <row r="35" spans="1:12">
      <c r="A35" s="4">
        <v>31</v>
      </c>
      <c r="B35" s="5" t="s">
        <v>49</v>
      </c>
      <c r="C35" s="5" t="s">
        <v>49</v>
      </c>
      <c r="D35" s="6">
        <v>2531087.7</v>
      </c>
      <c r="E35" s="6">
        <v>1065600</v>
      </c>
      <c r="F35" s="6">
        <v>0</v>
      </c>
      <c r="G35" s="6">
        <v>0</v>
      </c>
      <c r="H35" s="6">
        <v>1065600</v>
      </c>
      <c r="I35" s="6">
        <v>0</v>
      </c>
      <c r="J35" s="4" t="s">
        <v>16</v>
      </c>
      <c r="K35" s="28">
        <f t="shared" si="3"/>
        <v>-0.578995228019954</v>
      </c>
      <c r="L35" s="10">
        <f t="shared" si="1"/>
        <v>-1465487.7</v>
      </c>
    </row>
    <row r="36" ht="27" spans="1:12">
      <c r="A36" s="4">
        <v>32</v>
      </c>
      <c r="B36" s="5" t="s">
        <v>50</v>
      </c>
      <c r="C36" s="5" t="s">
        <v>50</v>
      </c>
      <c r="D36" s="6">
        <v>3826914.9</v>
      </c>
      <c r="E36" s="6">
        <v>6720235.2</v>
      </c>
      <c r="F36" s="6">
        <v>0</v>
      </c>
      <c r="G36" s="6">
        <v>6720235.2</v>
      </c>
      <c r="H36" s="6">
        <v>0</v>
      </c>
      <c r="I36" s="6">
        <v>0</v>
      </c>
      <c r="J36" s="4" t="s">
        <v>16</v>
      </c>
      <c r="K36" s="28">
        <f t="shared" si="3"/>
        <v>0.756045110906438</v>
      </c>
      <c r="L36" s="10">
        <f t="shared" si="1"/>
        <v>2893320.3</v>
      </c>
    </row>
    <row r="37" spans="1:12">
      <c r="A37" s="4">
        <v>33</v>
      </c>
      <c r="B37" s="5" t="s">
        <v>51</v>
      </c>
      <c r="C37" s="5" t="s">
        <v>51</v>
      </c>
      <c r="D37" s="6">
        <v>3748000</v>
      </c>
      <c r="E37" s="6">
        <v>3500000</v>
      </c>
      <c r="F37" s="6">
        <v>3500000</v>
      </c>
      <c r="G37" s="6">
        <v>0</v>
      </c>
      <c r="H37" s="6">
        <v>0</v>
      </c>
      <c r="I37" s="6">
        <v>0</v>
      </c>
      <c r="J37" s="4" t="s">
        <v>16</v>
      </c>
      <c r="K37" s="28">
        <f t="shared" si="3"/>
        <v>-0.0661686232657417</v>
      </c>
      <c r="L37" s="10">
        <f t="shared" si="1"/>
        <v>-248000</v>
      </c>
    </row>
    <row r="38" spans="1:12">
      <c r="A38" s="4">
        <v>34</v>
      </c>
      <c r="B38" s="5" t="s">
        <v>52</v>
      </c>
      <c r="C38" s="5" t="s">
        <v>52</v>
      </c>
      <c r="D38" s="6">
        <v>674560</v>
      </c>
      <c r="E38" s="6">
        <v>920000</v>
      </c>
      <c r="F38" s="6">
        <v>920000</v>
      </c>
      <c r="G38" s="6">
        <v>0</v>
      </c>
      <c r="H38" s="6">
        <v>0</v>
      </c>
      <c r="I38" s="6">
        <v>0</v>
      </c>
      <c r="J38" s="4" t="s">
        <v>16</v>
      </c>
      <c r="K38" s="28">
        <f t="shared" si="3"/>
        <v>0.363851992409867</v>
      </c>
      <c r="L38" s="10">
        <f t="shared" si="1"/>
        <v>245440</v>
      </c>
    </row>
    <row r="39" spans="1:12">
      <c r="A39" s="4">
        <v>35</v>
      </c>
      <c r="B39" s="5" t="s">
        <v>53</v>
      </c>
      <c r="C39" s="5" t="s">
        <v>53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4" t="s">
        <v>16</v>
      </c>
      <c r="K39" s="28" t="e">
        <f t="shared" si="3"/>
        <v>#DIV/0!</v>
      </c>
      <c r="L39" s="10">
        <f t="shared" si="1"/>
        <v>0</v>
      </c>
    </row>
    <row r="40" spans="1:12">
      <c r="A40" s="4">
        <v>36</v>
      </c>
      <c r="B40" s="5" t="s">
        <v>54</v>
      </c>
      <c r="C40" s="5" t="s">
        <v>54</v>
      </c>
      <c r="D40" s="6">
        <v>11355269.95</v>
      </c>
      <c r="E40" s="6">
        <v>15134000</v>
      </c>
      <c r="F40" s="6">
        <v>0</v>
      </c>
      <c r="G40" s="6">
        <v>14473206</v>
      </c>
      <c r="H40" s="6">
        <v>660794</v>
      </c>
      <c r="I40" s="6">
        <v>0</v>
      </c>
      <c r="J40" s="4" t="s">
        <v>16</v>
      </c>
      <c r="K40" s="28">
        <f t="shared" si="3"/>
        <v>0.332773246839455</v>
      </c>
      <c r="L40" s="10">
        <f t="shared" si="1"/>
        <v>3778730.05</v>
      </c>
    </row>
    <row r="41" ht="27" spans="1:12">
      <c r="A41" s="4">
        <v>37</v>
      </c>
      <c r="B41" s="5" t="s">
        <v>55</v>
      </c>
      <c r="C41" s="5" t="s">
        <v>56</v>
      </c>
      <c r="D41" s="6">
        <v>3149100</v>
      </c>
      <c r="E41" s="6">
        <v>616800</v>
      </c>
      <c r="F41" s="6">
        <v>0</v>
      </c>
      <c r="G41" s="6">
        <v>0</v>
      </c>
      <c r="H41" s="6">
        <v>616800</v>
      </c>
      <c r="I41" s="6">
        <v>0</v>
      </c>
      <c r="J41" s="4" t="s">
        <v>16</v>
      </c>
      <c r="K41" s="28">
        <f t="shared" si="3"/>
        <v>-0.804134514623226</v>
      </c>
      <c r="L41" s="10">
        <f t="shared" si="1"/>
        <v>-2532300</v>
      </c>
    </row>
    <row r="42" spans="1:12">
      <c r="A42" s="4">
        <v>38</v>
      </c>
      <c r="B42" s="5" t="s">
        <v>55</v>
      </c>
      <c r="C42" s="5" t="s">
        <v>57</v>
      </c>
      <c r="D42" s="6">
        <v>0</v>
      </c>
      <c r="E42" s="6">
        <v>201600</v>
      </c>
      <c r="F42" s="6">
        <v>201600</v>
      </c>
      <c r="G42" s="6">
        <v>0</v>
      </c>
      <c r="H42" s="6">
        <v>0</v>
      </c>
      <c r="I42" s="6">
        <v>0</v>
      </c>
      <c r="J42" s="4" t="s">
        <v>16</v>
      </c>
      <c r="K42" s="28" t="e">
        <f t="shared" si="3"/>
        <v>#DIV/0!</v>
      </c>
      <c r="L42" s="10">
        <f t="shared" si="1"/>
        <v>201600</v>
      </c>
    </row>
    <row r="43" spans="1:12">
      <c r="A43" s="4">
        <v>39</v>
      </c>
      <c r="B43" s="5" t="s">
        <v>58</v>
      </c>
      <c r="C43" s="5" t="s">
        <v>58</v>
      </c>
      <c r="D43" s="6">
        <v>27820000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4" t="s">
        <v>16</v>
      </c>
      <c r="K43" s="28">
        <f t="shared" si="3"/>
        <v>-1</v>
      </c>
      <c r="L43" s="10">
        <f t="shared" si="1"/>
        <v>-27820000</v>
      </c>
    </row>
    <row r="44" spans="1:12">
      <c r="A44" s="4">
        <v>40</v>
      </c>
      <c r="B44" s="5" t="s">
        <v>59</v>
      </c>
      <c r="C44" s="5" t="s">
        <v>59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4" t="s">
        <v>16</v>
      </c>
      <c r="K44" s="28" t="e">
        <f t="shared" si="3"/>
        <v>#DIV/0!</v>
      </c>
      <c r="L44" s="10">
        <f t="shared" si="1"/>
        <v>0</v>
      </c>
    </row>
    <row r="45" spans="1:12">
      <c r="A45" s="4">
        <v>41</v>
      </c>
      <c r="B45" s="5" t="s">
        <v>60</v>
      </c>
      <c r="C45" s="5" t="s">
        <v>60</v>
      </c>
      <c r="D45" s="6">
        <v>81249227.37</v>
      </c>
      <c r="E45" s="6">
        <v>81914838.76</v>
      </c>
      <c r="F45" s="6">
        <v>81914838.76</v>
      </c>
      <c r="G45" s="6">
        <v>0</v>
      </c>
      <c r="H45" s="6">
        <v>0</v>
      </c>
      <c r="I45" s="6">
        <v>0</v>
      </c>
      <c r="J45" s="4" t="s">
        <v>16</v>
      </c>
      <c r="K45" s="28">
        <f t="shared" si="3"/>
        <v>0.00819221808681183</v>
      </c>
      <c r="L45" s="10">
        <f t="shared" si="1"/>
        <v>665611.390000001</v>
      </c>
    </row>
    <row r="46" spans="1:12">
      <c r="A46" s="4">
        <v>42</v>
      </c>
      <c r="B46" s="5" t="s">
        <v>61</v>
      </c>
      <c r="C46" s="5" t="s">
        <v>62</v>
      </c>
      <c r="D46" s="6">
        <v>0</v>
      </c>
      <c r="E46" s="6">
        <v>2000000</v>
      </c>
      <c r="F46" s="6">
        <v>800000</v>
      </c>
      <c r="G46" s="6">
        <v>0</v>
      </c>
      <c r="H46" s="6">
        <v>1200000</v>
      </c>
      <c r="I46" s="6">
        <v>0</v>
      </c>
      <c r="J46" s="4" t="s">
        <v>16</v>
      </c>
      <c r="K46" s="28" t="e">
        <f t="shared" si="3"/>
        <v>#DIV/0!</v>
      </c>
      <c r="L46" s="10">
        <f t="shared" si="1"/>
        <v>2000000</v>
      </c>
    </row>
    <row r="47" spans="1:12">
      <c r="A47" s="4">
        <v>43</v>
      </c>
      <c r="B47" s="5" t="s">
        <v>61</v>
      </c>
      <c r="C47" s="5" t="s">
        <v>63</v>
      </c>
      <c r="D47" s="6">
        <v>0</v>
      </c>
      <c r="E47" s="6">
        <v>8950000</v>
      </c>
      <c r="F47" s="6">
        <v>0</v>
      </c>
      <c r="G47" s="6">
        <v>0</v>
      </c>
      <c r="H47" s="6">
        <v>8950000</v>
      </c>
      <c r="I47" s="6">
        <v>0</v>
      </c>
      <c r="J47" s="4" t="s">
        <v>16</v>
      </c>
      <c r="K47" s="28" t="e">
        <f t="shared" si="3"/>
        <v>#DIV/0!</v>
      </c>
      <c r="L47" s="10">
        <f t="shared" si="1"/>
        <v>8950000</v>
      </c>
    </row>
    <row r="48" spans="1:12">
      <c r="A48" s="4">
        <v>44</v>
      </c>
      <c r="B48" s="5" t="s">
        <v>61</v>
      </c>
      <c r="C48" s="5" t="s">
        <v>64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4" t="s">
        <v>16</v>
      </c>
      <c r="K48" s="28" t="e">
        <f t="shared" si="3"/>
        <v>#DIV/0!</v>
      </c>
      <c r="L48" s="10">
        <f t="shared" si="1"/>
        <v>0</v>
      </c>
    </row>
    <row r="49" spans="1:12">
      <c r="A49" s="4">
        <v>45</v>
      </c>
      <c r="B49" s="5" t="s">
        <v>61</v>
      </c>
      <c r="C49" s="5" t="s">
        <v>65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4" t="s">
        <v>16</v>
      </c>
      <c r="K49" s="28" t="e">
        <f t="shared" si="3"/>
        <v>#DIV/0!</v>
      </c>
      <c r="L49" s="10">
        <f t="shared" si="1"/>
        <v>0</v>
      </c>
    </row>
    <row r="50" ht="27" spans="1:12">
      <c r="A50" s="4">
        <v>46</v>
      </c>
      <c r="B50" s="5" t="s">
        <v>61</v>
      </c>
      <c r="C50" s="5" t="s">
        <v>66</v>
      </c>
      <c r="D50" s="6">
        <v>0</v>
      </c>
      <c r="E50" s="6">
        <v>6000000</v>
      </c>
      <c r="F50" s="6">
        <v>6000000</v>
      </c>
      <c r="G50" s="6">
        <v>0</v>
      </c>
      <c r="H50" s="6">
        <v>0</v>
      </c>
      <c r="I50" s="6">
        <v>0</v>
      </c>
      <c r="J50" s="4" t="s">
        <v>16</v>
      </c>
      <c r="K50" s="28" t="e">
        <f t="shared" si="3"/>
        <v>#DIV/0!</v>
      </c>
      <c r="L50" s="10">
        <f t="shared" si="1"/>
        <v>6000000</v>
      </c>
    </row>
    <row r="51" ht="27" spans="1:12">
      <c r="A51" s="4">
        <v>47</v>
      </c>
      <c r="B51" s="5" t="s">
        <v>61</v>
      </c>
      <c r="C51" s="5" t="s">
        <v>67</v>
      </c>
      <c r="D51" s="6">
        <v>0</v>
      </c>
      <c r="E51" s="6">
        <v>3500000</v>
      </c>
      <c r="F51" s="6">
        <v>3500000</v>
      </c>
      <c r="G51" s="6">
        <v>0</v>
      </c>
      <c r="H51" s="6">
        <v>0</v>
      </c>
      <c r="I51" s="6">
        <v>0</v>
      </c>
      <c r="J51" s="4" t="s">
        <v>16</v>
      </c>
      <c r="K51" s="28" t="e">
        <f t="shared" si="3"/>
        <v>#DIV/0!</v>
      </c>
      <c r="L51" s="10">
        <f t="shared" si="1"/>
        <v>3500000</v>
      </c>
    </row>
  </sheetData>
  <mergeCells count="8">
    <mergeCell ref="A1:J1"/>
    <mergeCell ref="A2:J2"/>
    <mergeCell ref="B3:C3"/>
    <mergeCell ref="E3:J3"/>
    <mergeCell ref="B5:C5"/>
    <mergeCell ref="A3:A4"/>
    <mergeCell ref="D3:D4"/>
    <mergeCell ref="K1:K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workbookViewId="0">
      <pane xSplit="1" ySplit="4" topLeftCell="D5" activePane="bottomRight" state="frozen"/>
      <selection/>
      <selection pane="topRight"/>
      <selection pane="bottomLeft"/>
      <selection pane="bottomRight" activeCell="K3" sqref="A$1:P$1048576"/>
    </sheetView>
  </sheetViews>
  <sheetFormatPr defaultColWidth="9" defaultRowHeight="13.5"/>
  <cols>
    <col min="2" max="2" width="24" customWidth="1"/>
    <col min="3" max="3" width="25.625" style="2" customWidth="1"/>
    <col min="4" max="4" width="22.125" customWidth="1"/>
    <col min="5" max="5" width="17.625" customWidth="1"/>
    <col min="6" max="6" width="16" customWidth="1"/>
    <col min="7" max="7" width="25.375" customWidth="1"/>
    <col min="8" max="8" width="16" customWidth="1"/>
    <col min="9" max="10" width="13.625" customWidth="1"/>
    <col min="11" max="11" width="17" customWidth="1"/>
    <col min="12" max="12" width="19" customWidth="1"/>
    <col min="13" max="13" width="31" customWidth="1"/>
    <col min="14" max="14" width="25" customWidth="1"/>
    <col min="15" max="15" width="14.875" customWidth="1"/>
    <col min="16" max="16" width="19" customWidth="1"/>
  </cols>
  <sheetData>
    <row r="1" ht="18.75" spans="1:16">
      <c r="A1" s="3" t="s">
        <v>2</v>
      </c>
      <c r="B1" s="3" t="s">
        <v>2</v>
      </c>
      <c r="C1" s="3" t="s">
        <v>2</v>
      </c>
      <c r="D1" s="3" t="s">
        <v>2</v>
      </c>
      <c r="E1" s="3" t="s">
        <v>2</v>
      </c>
      <c r="F1" s="3" t="s">
        <v>2</v>
      </c>
      <c r="G1" s="3" t="s">
        <v>2</v>
      </c>
      <c r="H1" s="3" t="s">
        <v>2</v>
      </c>
      <c r="I1" s="3" t="s">
        <v>2</v>
      </c>
      <c r="J1" s="3" t="s">
        <v>2</v>
      </c>
      <c r="K1" s="3" t="s">
        <v>2</v>
      </c>
      <c r="L1" s="3" t="s">
        <v>2</v>
      </c>
      <c r="M1" s="3" t="s">
        <v>2</v>
      </c>
      <c r="N1" s="3" t="s">
        <v>2</v>
      </c>
      <c r="O1" s="3" t="s">
        <v>2</v>
      </c>
      <c r="P1" s="3" t="s">
        <v>2</v>
      </c>
    </row>
    <row r="2" ht="18.75" spans="1:16">
      <c r="A2" s="3" t="s">
        <v>3</v>
      </c>
      <c r="B2" s="3" t="s">
        <v>3</v>
      </c>
      <c r="C2" s="3" t="s">
        <v>3</v>
      </c>
      <c r="D2" s="3" t="s">
        <v>3</v>
      </c>
      <c r="E2" s="3" t="s">
        <v>3</v>
      </c>
      <c r="F2" s="3" t="s">
        <v>3</v>
      </c>
      <c r="G2" s="3" t="s">
        <v>3</v>
      </c>
      <c r="H2" s="3" t="s">
        <v>3</v>
      </c>
      <c r="I2" s="3" t="s">
        <v>3</v>
      </c>
      <c r="J2" s="3" t="s">
        <v>3</v>
      </c>
      <c r="K2" s="3" t="s">
        <v>3</v>
      </c>
      <c r="L2" s="3" t="s">
        <v>3</v>
      </c>
      <c r="M2" s="3" t="s">
        <v>3</v>
      </c>
      <c r="N2" s="3" t="s">
        <v>3</v>
      </c>
      <c r="O2" s="3" t="s">
        <v>3</v>
      </c>
      <c r="P2" s="3" t="s">
        <v>3</v>
      </c>
    </row>
    <row r="3" ht="18.75" spans="1:16">
      <c r="A3" s="3" t="s">
        <v>4</v>
      </c>
      <c r="B3" s="3" t="s">
        <v>5</v>
      </c>
      <c r="C3" s="3" t="s">
        <v>5</v>
      </c>
      <c r="D3" s="3" t="s">
        <v>6</v>
      </c>
      <c r="E3" s="3" t="s">
        <v>7</v>
      </c>
      <c r="F3" s="3" t="s">
        <v>68</v>
      </c>
      <c r="G3" s="3" t="s">
        <v>68</v>
      </c>
      <c r="H3" s="3" t="s">
        <v>68</v>
      </c>
      <c r="I3" s="3" t="s">
        <v>68</v>
      </c>
      <c r="J3" s="3" t="s">
        <v>68</v>
      </c>
      <c r="K3" s="3" t="s">
        <v>69</v>
      </c>
      <c r="L3" s="3" t="s">
        <v>70</v>
      </c>
      <c r="M3" s="3" t="s">
        <v>70</v>
      </c>
      <c r="N3" s="3" t="s">
        <v>70</v>
      </c>
      <c r="O3" s="3" t="s">
        <v>70</v>
      </c>
      <c r="P3" s="3" t="s">
        <v>70</v>
      </c>
    </row>
    <row r="4" ht="37.5" spans="1:16">
      <c r="A4" s="3" t="s">
        <v>4</v>
      </c>
      <c r="B4" s="3" t="s">
        <v>8</v>
      </c>
      <c r="C4" s="3" t="s">
        <v>9</v>
      </c>
      <c r="D4" s="3" t="s">
        <v>6</v>
      </c>
      <c r="E4" s="3" t="s">
        <v>7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69</v>
      </c>
      <c r="L4" s="3" t="s">
        <v>11</v>
      </c>
      <c r="M4" s="3" t="s">
        <v>12</v>
      </c>
      <c r="N4" s="3" t="s">
        <v>71</v>
      </c>
      <c r="O4" s="3" t="s">
        <v>14</v>
      </c>
      <c r="P4" s="3" t="s">
        <v>15</v>
      </c>
    </row>
    <row r="5" spans="1:16">
      <c r="A5" s="4">
        <v>1</v>
      </c>
      <c r="B5" s="4" t="s">
        <v>16</v>
      </c>
      <c r="C5" s="5" t="s">
        <v>16</v>
      </c>
      <c r="D5" s="6">
        <v>1666636655.7</v>
      </c>
      <c r="E5" s="6">
        <v>1775446589.77</v>
      </c>
      <c r="F5" s="6">
        <f>SUM(F6:F50)</f>
        <v>205575438.76</v>
      </c>
      <c r="G5" s="6">
        <f>SUM(G6:G50)</f>
        <v>1412769097.01</v>
      </c>
      <c r="H5" s="6">
        <f>SUM(H6:H50)</f>
        <v>129102054</v>
      </c>
      <c r="I5" s="6">
        <f>SUM(I6:I50)</f>
        <v>28900000</v>
      </c>
      <c r="J5" s="4" t="s">
        <v>16</v>
      </c>
      <c r="K5" s="6">
        <f>SUM(K6:K50)</f>
        <v>1648121736.28</v>
      </c>
      <c r="L5" s="6">
        <f>SUM(L6:L50)</f>
        <v>205643638.76</v>
      </c>
      <c r="M5" s="6">
        <f>SUM(M6:M50)</f>
        <v>1413578097.52</v>
      </c>
      <c r="N5" s="6">
        <f>SUM(N6:N50)</f>
        <v>0</v>
      </c>
      <c r="O5" s="6">
        <f>SUM(O6:O50)</f>
        <v>28900000</v>
      </c>
      <c r="P5" s="4">
        <f>SUM(L5:O5)-K5-N5</f>
        <v>0</v>
      </c>
    </row>
    <row r="6" spans="1:16">
      <c r="A6" s="4">
        <v>2</v>
      </c>
      <c r="B6" s="4" t="s">
        <v>17</v>
      </c>
      <c r="C6" s="5" t="s">
        <v>17</v>
      </c>
      <c r="D6" s="6">
        <v>1127656874.89</v>
      </c>
      <c r="E6" s="6">
        <v>1142781455.71</v>
      </c>
      <c r="F6" s="6">
        <v>0</v>
      </c>
      <c r="G6" s="6">
        <v>1142781455.71</v>
      </c>
      <c r="H6" s="6">
        <v>0</v>
      </c>
      <c r="I6" s="6">
        <v>0</v>
      </c>
      <c r="J6" s="4" t="s">
        <v>16</v>
      </c>
      <c r="K6" s="6">
        <v>1144426817.52</v>
      </c>
      <c r="L6" s="6">
        <v>0</v>
      </c>
      <c r="M6" s="6">
        <v>1144426817.52</v>
      </c>
      <c r="N6" s="6">
        <v>0</v>
      </c>
      <c r="O6" s="6">
        <v>0</v>
      </c>
      <c r="P6" s="4">
        <f t="shared" ref="P6:P50" si="0">SUM(L6:O6)-K6</f>
        <v>0</v>
      </c>
    </row>
    <row r="7" spans="1:16">
      <c r="A7" s="4">
        <v>3</v>
      </c>
      <c r="B7" s="4" t="s">
        <v>18</v>
      </c>
      <c r="C7" s="5" t="s">
        <v>18</v>
      </c>
      <c r="D7" s="6">
        <v>132664524.15</v>
      </c>
      <c r="E7" s="6">
        <v>28801759</v>
      </c>
      <c r="F7" s="6">
        <v>0</v>
      </c>
      <c r="G7" s="6">
        <v>28801759</v>
      </c>
      <c r="H7" s="6">
        <v>0</v>
      </c>
      <c r="I7" s="6">
        <v>0</v>
      </c>
      <c r="J7" s="4" t="s">
        <v>16</v>
      </c>
      <c r="K7" s="6">
        <v>28801759</v>
      </c>
      <c r="L7" s="6">
        <v>0</v>
      </c>
      <c r="M7" s="6">
        <v>28801759</v>
      </c>
      <c r="N7" s="6">
        <v>0</v>
      </c>
      <c r="O7" s="6">
        <v>0</v>
      </c>
      <c r="P7" s="4">
        <f t="shared" si="0"/>
        <v>0</v>
      </c>
    </row>
    <row r="8" spans="1:16">
      <c r="A8" s="4">
        <v>4</v>
      </c>
      <c r="B8" s="4" t="s">
        <v>20</v>
      </c>
      <c r="C8" s="5" t="s">
        <v>20</v>
      </c>
      <c r="D8" s="6">
        <v>2343881.66</v>
      </c>
      <c r="E8" s="6">
        <v>3600000</v>
      </c>
      <c r="F8" s="6">
        <v>0</v>
      </c>
      <c r="G8" s="6">
        <v>0</v>
      </c>
      <c r="H8" s="6">
        <v>3600000</v>
      </c>
      <c r="I8" s="6">
        <v>0</v>
      </c>
      <c r="J8" s="4" t="s">
        <v>16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4">
        <f t="shared" si="0"/>
        <v>0</v>
      </c>
    </row>
    <row r="9" spans="1:16">
      <c r="A9" s="4">
        <v>5</v>
      </c>
      <c r="B9" s="4" t="s">
        <v>21</v>
      </c>
      <c r="C9" s="5" t="s">
        <v>22</v>
      </c>
      <c r="D9" s="6">
        <v>12943390.34</v>
      </c>
      <c r="E9" s="6">
        <v>15780856.1</v>
      </c>
      <c r="F9" s="6">
        <v>0</v>
      </c>
      <c r="G9" s="6">
        <v>15780856.1</v>
      </c>
      <c r="H9" s="6">
        <v>0</v>
      </c>
      <c r="I9" s="6">
        <v>0</v>
      </c>
      <c r="J9" s="4" t="s">
        <v>16</v>
      </c>
      <c r="K9" s="6">
        <v>15780725</v>
      </c>
      <c r="L9" s="6">
        <v>0</v>
      </c>
      <c r="M9" s="6">
        <v>15780725</v>
      </c>
      <c r="N9" s="6">
        <v>0</v>
      </c>
      <c r="O9" s="6">
        <v>0</v>
      </c>
      <c r="P9" s="4">
        <f t="shared" si="0"/>
        <v>0</v>
      </c>
    </row>
    <row r="10" spans="1:16">
      <c r="A10" s="4">
        <v>6</v>
      </c>
      <c r="B10" s="4" t="s">
        <v>21</v>
      </c>
      <c r="C10" s="5" t="s">
        <v>23</v>
      </c>
      <c r="D10" s="6">
        <v>7307574.72</v>
      </c>
      <c r="E10" s="6">
        <v>12740085</v>
      </c>
      <c r="F10" s="6">
        <v>0</v>
      </c>
      <c r="G10" s="6">
        <v>12740085</v>
      </c>
      <c r="H10" s="6">
        <v>0</v>
      </c>
      <c r="I10" s="6">
        <v>0</v>
      </c>
      <c r="J10" s="4" t="s">
        <v>16</v>
      </c>
      <c r="K10" s="6">
        <v>12741170</v>
      </c>
      <c r="L10" s="6">
        <v>0</v>
      </c>
      <c r="M10" s="6">
        <v>12741170</v>
      </c>
      <c r="N10" s="6">
        <v>0</v>
      </c>
      <c r="O10" s="6">
        <v>0</v>
      </c>
      <c r="P10" s="4">
        <f t="shared" si="0"/>
        <v>0</v>
      </c>
    </row>
    <row r="11" ht="40.5" spans="1:16">
      <c r="A11" s="4">
        <v>7</v>
      </c>
      <c r="B11" s="4" t="s">
        <v>24</v>
      </c>
      <c r="C11" s="5" t="s">
        <v>24</v>
      </c>
      <c r="D11" s="6">
        <v>350000</v>
      </c>
      <c r="E11" s="6">
        <v>1314000</v>
      </c>
      <c r="F11" s="6">
        <v>0</v>
      </c>
      <c r="G11" s="6">
        <v>1314000</v>
      </c>
      <c r="H11" s="6">
        <v>0</v>
      </c>
      <c r="I11" s="6">
        <v>0</v>
      </c>
      <c r="J11" s="4" t="s">
        <v>16</v>
      </c>
      <c r="K11" s="6">
        <v>1315220</v>
      </c>
      <c r="L11" s="6">
        <v>0</v>
      </c>
      <c r="M11" s="6">
        <v>1315220</v>
      </c>
      <c r="N11" s="6">
        <v>0</v>
      </c>
      <c r="O11" s="6">
        <v>0</v>
      </c>
      <c r="P11" s="4">
        <f t="shared" si="0"/>
        <v>0</v>
      </c>
    </row>
    <row r="12" spans="1:16">
      <c r="A12" s="4">
        <v>8</v>
      </c>
      <c r="B12" s="4" t="s">
        <v>25</v>
      </c>
      <c r="C12" s="5" t="s">
        <v>22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4" t="s">
        <v>16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4">
        <f t="shared" si="0"/>
        <v>0</v>
      </c>
    </row>
    <row r="13" spans="1:16">
      <c r="A13" s="4">
        <v>9</v>
      </c>
      <c r="B13" s="4" t="s">
        <v>25</v>
      </c>
      <c r="C13" s="5" t="s">
        <v>23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4" t="s">
        <v>16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4">
        <f t="shared" si="0"/>
        <v>0</v>
      </c>
    </row>
    <row r="14" spans="1:16">
      <c r="A14" s="4">
        <v>10</v>
      </c>
      <c r="B14" s="4" t="s">
        <v>25</v>
      </c>
      <c r="C14" s="5" t="s">
        <v>26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4" t="s">
        <v>16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4">
        <f t="shared" si="0"/>
        <v>0</v>
      </c>
    </row>
    <row r="15" spans="1:16">
      <c r="A15" s="4">
        <v>11</v>
      </c>
      <c r="B15" s="4" t="s">
        <v>27</v>
      </c>
      <c r="C15" s="5" t="s">
        <v>22</v>
      </c>
      <c r="D15" s="6">
        <v>1905050</v>
      </c>
      <c r="E15" s="6">
        <v>2370000</v>
      </c>
      <c r="F15" s="6">
        <v>0</v>
      </c>
      <c r="G15" s="6">
        <v>2370000</v>
      </c>
      <c r="H15" s="6">
        <v>0</v>
      </c>
      <c r="I15" s="6">
        <v>0</v>
      </c>
      <c r="J15" s="4" t="s">
        <v>16</v>
      </c>
      <c r="K15" s="6">
        <v>2370000</v>
      </c>
      <c r="L15" s="6">
        <v>0</v>
      </c>
      <c r="M15" s="6">
        <v>2370000</v>
      </c>
      <c r="N15" s="6">
        <v>0</v>
      </c>
      <c r="O15" s="6">
        <v>0</v>
      </c>
      <c r="P15" s="4">
        <f t="shared" si="0"/>
        <v>0</v>
      </c>
    </row>
    <row r="16" spans="1:16">
      <c r="A16" s="4">
        <v>12</v>
      </c>
      <c r="B16" s="4" t="s">
        <v>27</v>
      </c>
      <c r="C16" s="5" t="s">
        <v>23</v>
      </c>
      <c r="D16" s="6">
        <v>1775175</v>
      </c>
      <c r="E16" s="6">
        <v>2217500</v>
      </c>
      <c r="F16" s="6">
        <v>0</v>
      </c>
      <c r="G16" s="6">
        <v>2217500</v>
      </c>
      <c r="H16" s="6">
        <v>0</v>
      </c>
      <c r="I16" s="6">
        <v>0</v>
      </c>
      <c r="J16" s="4" t="s">
        <v>16</v>
      </c>
      <c r="K16" s="6">
        <v>2216600</v>
      </c>
      <c r="L16" s="6">
        <v>0</v>
      </c>
      <c r="M16" s="6">
        <v>2216600</v>
      </c>
      <c r="N16" s="6">
        <v>0</v>
      </c>
      <c r="O16" s="6">
        <v>0</v>
      </c>
      <c r="P16" s="4">
        <f t="shared" si="0"/>
        <v>0</v>
      </c>
    </row>
    <row r="17" spans="1:16">
      <c r="A17" s="4">
        <v>13</v>
      </c>
      <c r="B17" s="4" t="s">
        <v>28</v>
      </c>
      <c r="C17" s="5" t="s">
        <v>29</v>
      </c>
      <c r="D17" s="6">
        <v>2737650</v>
      </c>
      <c r="E17" s="6">
        <v>3480000</v>
      </c>
      <c r="F17" s="6">
        <v>0</v>
      </c>
      <c r="G17" s="6">
        <v>3480000</v>
      </c>
      <c r="H17" s="6">
        <v>0</v>
      </c>
      <c r="I17" s="6">
        <v>0</v>
      </c>
      <c r="J17" s="4" t="s">
        <v>16</v>
      </c>
      <c r="K17" s="6">
        <v>3439600</v>
      </c>
      <c r="L17" s="6">
        <v>0</v>
      </c>
      <c r="M17" s="6">
        <v>3439600</v>
      </c>
      <c r="N17" s="6">
        <v>0</v>
      </c>
      <c r="O17" s="6">
        <v>0</v>
      </c>
      <c r="P17" s="4">
        <f t="shared" si="0"/>
        <v>0</v>
      </c>
    </row>
    <row r="18" spans="1:16">
      <c r="A18" s="4">
        <v>14</v>
      </c>
      <c r="B18" s="4" t="s">
        <v>28</v>
      </c>
      <c r="C18" s="5" t="s">
        <v>30</v>
      </c>
      <c r="D18" s="6">
        <v>527000</v>
      </c>
      <c r="E18" s="6">
        <v>1240000</v>
      </c>
      <c r="F18" s="6">
        <v>0</v>
      </c>
      <c r="G18" s="6">
        <v>1240000</v>
      </c>
      <c r="H18" s="6">
        <v>0</v>
      </c>
      <c r="I18" s="6">
        <v>0</v>
      </c>
      <c r="J18" s="4" t="s">
        <v>16</v>
      </c>
      <c r="K18" s="6">
        <v>463000</v>
      </c>
      <c r="L18" s="6">
        <v>0</v>
      </c>
      <c r="M18" s="6">
        <v>463000</v>
      </c>
      <c r="N18" s="6">
        <v>0</v>
      </c>
      <c r="O18" s="6">
        <v>0</v>
      </c>
      <c r="P18" s="4">
        <f t="shared" si="0"/>
        <v>0</v>
      </c>
    </row>
    <row r="19" spans="1:16">
      <c r="A19" s="4">
        <v>15</v>
      </c>
      <c r="B19" s="4" t="s">
        <v>31</v>
      </c>
      <c r="C19" s="5" t="s">
        <v>29</v>
      </c>
      <c r="D19" s="6">
        <v>1320000</v>
      </c>
      <c r="E19" s="6">
        <v>1480000</v>
      </c>
      <c r="F19" s="6">
        <v>0</v>
      </c>
      <c r="G19" s="6">
        <v>1480000</v>
      </c>
      <c r="H19" s="6">
        <v>0</v>
      </c>
      <c r="I19" s="6">
        <v>0</v>
      </c>
      <c r="J19" s="4" t="s">
        <v>16</v>
      </c>
      <c r="K19" s="6">
        <v>1460000</v>
      </c>
      <c r="L19" s="6">
        <v>0</v>
      </c>
      <c r="M19" s="6">
        <v>1460000</v>
      </c>
      <c r="N19" s="6">
        <v>0</v>
      </c>
      <c r="O19" s="6">
        <v>0</v>
      </c>
      <c r="P19" s="4">
        <f t="shared" si="0"/>
        <v>0</v>
      </c>
    </row>
    <row r="20" ht="27" spans="1:16">
      <c r="A20" s="4">
        <v>16</v>
      </c>
      <c r="B20" s="4" t="s">
        <v>31</v>
      </c>
      <c r="C20" s="5" t="s">
        <v>32</v>
      </c>
      <c r="D20" s="6">
        <v>2109541.43</v>
      </c>
      <c r="E20" s="6">
        <v>1880000</v>
      </c>
      <c r="F20" s="6">
        <v>0</v>
      </c>
      <c r="G20" s="6">
        <v>1880000</v>
      </c>
      <c r="H20" s="6">
        <v>0</v>
      </c>
      <c r="I20" s="6">
        <v>0</v>
      </c>
      <c r="J20" s="4" t="s">
        <v>16</v>
      </c>
      <c r="K20" s="6">
        <v>1880000</v>
      </c>
      <c r="L20" s="6">
        <v>0</v>
      </c>
      <c r="M20" s="6">
        <v>1880000</v>
      </c>
      <c r="N20" s="6">
        <v>0</v>
      </c>
      <c r="O20" s="6">
        <v>0</v>
      </c>
      <c r="P20" s="4">
        <f t="shared" si="0"/>
        <v>0</v>
      </c>
    </row>
    <row r="21" ht="27" spans="1:16">
      <c r="A21" s="4">
        <v>17</v>
      </c>
      <c r="B21" s="4" t="s">
        <v>33</v>
      </c>
      <c r="C21" s="5" t="s">
        <v>33</v>
      </c>
      <c r="D21" s="6">
        <v>12940886.75</v>
      </c>
      <c r="E21" s="6">
        <v>9600000</v>
      </c>
      <c r="F21" s="6">
        <v>0</v>
      </c>
      <c r="G21" s="6">
        <v>9600000</v>
      </c>
      <c r="H21" s="6">
        <v>0</v>
      </c>
      <c r="I21" s="6">
        <v>0</v>
      </c>
      <c r="J21" s="4" t="s">
        <v>16</v>
      </c>
      <c r="K21" s="6">
        <v>9600000</v>
      </c>
      <c r="L21" s="6">
        <v>0</v>
      </c>
      <c r="M21" s="6">
        <v>9600000</v>
      </c>
      <c r="N21" s="6">
        <v>0</v>
      </c>
      <c r="O21" s="6">
        <v>0</v>
      </c>
      <c r="P21" s="4">
        <f t="shared" si="0"/>
        <v>0</v>
      </c>
    </row>
    <row r="22" s="1" customFormat="1" ht="40.5" spans="1:16">
      <c r="A22" s="7">
        <v>18</v>
      </c>
      <c r="B22" s="7" t="s">
        <v>34</v>
      </c>
      <c r="C22" s="8" t="s">
        <v>34</v>
      </c>
      <c r="D22" s="9">
        <v>655002.18</v>
      </c>
      <c r="E22" s="9">
        <v>900000</v>
      </c>
      <c r="F22" s="9">
        <v>0</v>
      </c>
      <c r="G22" s="9">
        <v>900000</v>
      </c>
      <c r="H22" s="9">
        <v>0</v>
      </c>
      <c r="I22" s="9">
        <v>0</v>
      </c>
      <c r="J22" s="7" t="s">
        <v>16</v>
      </c>
      <c r="K22" s="9">
        <v>900000</v>
      </c>
      <c r="L22" s="9">
        <v>0</v>
      </c>
      <c r="M22" s="9">
        <v>900000</v>
      </c>
      <c r="N22" s="9">
        <v>0</v>
      </c>
      <c r="O22" s="9">
        <v>0</v>
      </c>
      <c r="P22" s="4">
        <f t="shared" si="0"/>
        <v>0</v>
      </c>
    </row>
    <row r="23" spans="1:16">
      <c r="A23" s="4">
        <v>19</v>
      </c>
      <c r="B23" s="4" t="s">
        <v>35</v>
      </c>
      <c r="C23" s="5" t="s">
        <v>36</v>
      </c>
      <c r="D23" s="6">
        <v>73108797</v>
      </c>
      <c r="E23" s="6">
        <v>152311320</v>
      </c>
      <c r="F23" s="6">
        <v>2000000</v>
      </c>
      <c r="G23" s="6">
        <v>83630000</v>
      </c>
      <c r="H23" s="6">
        <v>66681320</v>
      </c>
      <c r="I23" s="6">
        <v>0</v>
      </c>
      <c r="J23" s="4" t="s">
        <v>16</v>
      </c>
      <c r="K23" s="6">
        <v>85630000</v>
      </c>
      <c r="L23" s="6">
        <v>2000000</v>
      </c>
      <c r="M23" s="6">
        <v>83630000</v>
      </c>
      <c r="N23" s="6">
        <v>0</v>
      </c>
      <c r="O23" s="6">
        <v>0</v>
      </c>
      <c r="P23" s="4">
        <f t="shared" si="0"/>
        <v>0</v>
      </c>
    </row>
    <row r="24" spans="1:16">
      <c r="A24" s="4">
        <v>20</v>
      </c>
      <c r="B24" s="4" t="s">
        <v>35</v>
      </c>
      <c r="C24" s="5" t="s">
        <v>37</v>
      </c>
      <c r="D24" s="6">
        <v>3985335</v>
      </c>
      <c r="E24" s="6">
        <v>5354700</v>
      </c>
      <c r="F24" s="6">
        <v>0</v>
      </c>
      <c r="G24" s="6">
        <v>0</v>
      </c>
      <c r="H24" s="6">
        <v>5354700</v>
      </c>
      <c r="I24" s="6">
        <v>0</v>
      </c>
      <c r="J24" s="4" t="s">
        <v>16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4">
        <f t="shared" si="0"/>
        <v>0</v>
      </c>
    </row>
    <row r="25" spans="1:16">
      <c r="A25" s="4">
        <v>21</v>
      </c>
      <c r="B25" s="4" t="s">
        <v>35</v>
      </c>
      <c r="C25" s="5" t="s">
        <v>38</v>
      </c>
      <c r="D25" s="6">
        <v>809712.86</v>
      </c>
      <c r="E25" s="6">
        <v>3960000</v>
      </c>
      <c r="F25" s="6">
        <v>0</v>
      </c>
      <c r="G25" s="6">
        <v>0</v>
      </c>
      <c r="H25" s="6">
        <v>3960000</v>
      </c>
      <c r="I25" s="6">
        <v>0</v>
      </c>
      <c r="J25" s="4" t="s">
        <v>16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4">
        <f t="shared" si="0"/>
        <v>0</v>
      </c>
    </row>
    <row r="26" spans="1:16">
      <c r="A26" s="4">
        <v>22</v>
      </c>
      <c r="B26" s="4" t="s">
        <v>35</v>
      </c>
      <c r="C26" s="5" t="s">
        <v>39</v>
      </c>
      <c r="D26" s="6">
        <v>4529615</v>
      </c>
      <c r="E26" s="6">
        <v>8905000</v>
      </c>
      <c r="F26" s="6">
        <v>250000</v>
      </c>
      <c r="G26" s="6">
        <v>0</v>
      </c>
      <c r="H26" s="6">
        <v>8655000</v>
      </c>
      <c r="I26" s="6">
        <v>0</v>
      </c>
      <c r="J26" s="4" t="s">
        <v>16</v>
      </c>
      <c r="K26" s="6">
        <v>250000</v>
      </c>
      <c r="L26" s="6">
        <v>250000</v>
      </c>
      <c r="M26" s="6">
        <v>0</v>
      </c>
      <c r="N26" s="6">
        <v>0</v>
      </c>
      <c r="O26" s="6">
        <v>0</v>
      </c>
      <c r="P26" s="4">
        <f t="shared" si="0"/>
        <v>0</v>
      </c>
    </row>
    <row r="27" spans="1:16">
      <c r="A27" s="4">
        <v>23</v>
      </c>
      <c r="B27" s="4" t="s">
        <v>35</v>
      </c>
      <c r="C27" s="5" t="s">
        <v>40</v>
      </c>
      <c r="D27" s="6">
        <v>0</v>
      </c>
      <c r="E27" s="6">
        <v>37800</v>
      </c>
      <c r="F27" s="6">
        <v>0</v>
      </c>
      <c r="G27" s="6">
        <v>0</v>
      </c>
      <c r="H27" s="6">
        <v>37800</v>
      </c>
      <c r="I27" s="6">
        <v>0</v>
      </c>
      <c r="J27" s="4" t="s">
        <v>16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4">
        <f t="shared" si="0"/>
        <v>0</v>
      </c>
    </row>
    <row r="28" spans="1:16">
      <c r="A28" s="4">
        <v>24</v>
      </c>
      <c r="B28" s="4" t="s">
        <v>41</v>
      </c>
      <c r="C28" s="5" t="s">
        <v>42</v>
      </c>
      <c r="D28" s="6">
        <v>0</v>
      </c>
      <c r="E28" s="6">
        <v>7209120</v>
      </c>
      <c r="F28" s="6">
        <v>2837000</v>
      </c>
      <c r="G28" s="6">
        <v>0</v>
      </c>
      <c r="H28" s="6">
        <v>4372120</v>
      </c>
      <c r="I28" s="6">
        <v>0</v>
      </c>
      <c r="J28" s="4" t="s">
        <v>16</v>
      </c>
      <c r="K28" s="6">
        <v>2837000</v>
      </c>
      <c r="L28" s="6">
        <v>2837000</v>
      </c>
      <c r="M28" s="6">
        <v>0</v>
      </c>
      <c r="N28" s="6">
        <v>0</v>
      </c>
      <c r="O28" s="6">
        <v>0</v>
      </c>
      <c r="P28" s="4">
        <f t="shared" si="0"/>
        <v>0</v>
      </c>
    </row>
    <row r="29" spans="1:16">
      <c r="A29" s="4">
        <v>25</v>
      </c>
      <c r="B29" s="4" t="s">
        <v>41</v>
      </c>
      <c r="C29" s="5" t="s">
        <v>43</v>
      </c>
      <c r="D29" s="6">
        <v>8710480</v>
      </c>
      <c r="E29" s="6">
        <v>9277320</v>
      </c>
      <c r="F29" s="6">
        <v>0</v>
      </c>
      <c r="G29" s="6">
        <v>0</v>
      </c>
      <c r="H29" s="6">
        <v>9277320</v>
      </c>
      <c r="I29" s="6">
        <v>0</v>
      </c>
      <c r="J29" s="4" t="s">
        <v>16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4">
        <f t="shared" si="0"/>
        <v>0</v>
      </c>
    </row>
    <row r="30" spans="1:16">
      <c r="A30" s="4">
        <v>26</v>
      </c>
      <c r="B30" s="4" t="s">
        <v>44</v>
      </c>
      <c r="C30" s="5" t="s">
        <v>44</v>
      </c>
      <c r="D30" s="6">
        <v>77910000</v>
      </c>
      <c r="E30" s="6">
        <v>88630000</v>
      </c>
      <c r="F30" s="6">
        <v>17920000</v>
      </c>
      <c r="G30" s="6">
        <v>58770000</v>
      </c>
      <c r="H30" s="6">
        <v>11940000</v>
      </c>
      <c r="I30" s="6">
        <v>0</v>
      </c>
      <c r="J30" s="4" t="s">
        <v>16</v>
      </c>
      <c r="K30" s="6">
        <v>76690000</v>
      </c>
      <c r="L30" s="6">
        <v>17920000</v>
      </c>
      <c r="M30" s="6">
        <v>58770000</v>
      </c>
      <c r="N30" s="6">
        <v>0</v>
      </c>
      <c r="O30" s="6">
        <v>0</v>
      </c>
      <c r="P30" s="4">
        <f t="shared" si="0"/>
        <v>0</v>
      </c>
    </row>
    <row r="31" ht="27" spans="1:16">
      <c r="A31" s="4">
        <v>27</v>
      </c>
      <c r="B31" s="4" t="s">
        <v>45</v>
      </c>
      <c r="C31" s="5" t="s">
        <v>45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4" t="s">
        <v>16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4">
        <f t="shared" si="0"/>
        <v>0</v>
      </c>
    </row>
    <row r="32" ht="27" spans="1:16">
      <c r="A32" s="4">
        <v>28</v>
      </c>
      <c r="B32" s="4" t="s">
        <v>46</v>
      </c>
      <c r="C32" s="5" t="s">
        <v>46</v>
      </c>
      <c r="D32" s="6">
        <v>48540000</v>
      </c>
      <c r="E32" s="6">
        <v>132220000</v>
      </c>
      <c r="F32" s="6">
        <v>84680000</v>
      </c>
      <c r="G32" s="6">
        <v>18640000</v>
      </c>
      <c r="H32" s="6"/>
      <c r="I32" s="6">
        <v>28900000</v>
      </c>
      <c r="J32" s="4" t="s">
        <v>47</v>
      </c>
      <c r="K32" s="6">
        <v>132220000</v>
      </c>
      <c r="L32" s="6">
        <v>84680000</v>
      </c>
      <c r="M32" s="6">
        <v>18640000</v>
      </c>
      <c r="N32" s="6"/>
      <c r="O32" s="6">
        <v>28900000</v>
      </c>
      <c r="P32" s="4">
        <f t="shared" si="0"/>
        <v>0</v>
      </c>
    </row>
    <row r="33" spans="1:16">
      <c r="A33" s="4">
        <v>29</v>
      </c>
      <c r="B33" s="4" t="s">
        <v>48</v>
      </c>
      <c r="C33" s="5" t="s">
        <v>48</v>
      </c>
      <c r="D33" s="6">
        <v>7452004.8</v>
      </c>
      <c r="E33" s="6">
        <v>9732600</v>
      </c>
      <c r="F33" s="6">
        <v>1052000</v>
      </c>
      <c r="G33" s="6">
        <v>5950000</v>
      </c>
      <c r="H33" s="6">
        <v>2730600</v>
      </c>
      <c r="I33" s="6">
        <v>0</v>
      </c>
      <c r="J33" s="4" t="s">
        <v>16</v>
      </c>
      <c r="K33" s="6">
        <v>7002000</v>
      </c>
      <c r="L33" s="6">
        <v>1052000</v>
      </c>
      <c r="M33" s="6">
        <v>5950000</v>
      </c>
      <c r="N33" s="6">
        <v>0</v>
      </c>
      <c r="O33" s="6">
        <v>0</v>
      </c>
      <c r="P33" s="4">
        <f t="shared" si="0"/>
        <v>0</v>
      </c>
    </row>
    <row r="34" spans="1:16">
      <c r="A34" s="4">
        <v>30</v>
      </c>
      <c r="B34" s="4" t="s">
        <v>49</v>
      </c>
      <c r="C34" s="5" t="s">
        <v>49</v>
      </c>
      <c r="D34" s="6">
        <v>2531087.7</v>
      </c>
      <c r="E34" s="6">
        <v>1065600</v>
      </c>
      <c r="F34" s="6">
        <v>0</v>
      </c>
      <c r="G34" s="6">
        <v>0</v>
      </c>
      <c r="H34" s="6">
        <v>1065600</v>
      </c>
      <c r="I34" s="6">
        <v>0</v>
      </c>
      <c r="J34" s="4" t="s">
        <v>16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4">
        <f t="shared" si="0"/>
        <v>0</v>
      </c>
    </row>
    <row r="35" spans="1:16">
      <c r="A35" s="4">
        <v>31</v>
      </c>
      <c r="B35" s="4" t="s">
        <v>50</v>
      </c>
      <c r="C35" s="5" t="s">
        <v>50</v>
      </c>
      <c r="D35" s="6">
        <v>3826914.9</v>
      </c>
      <c r="E35" s="6">
        <v>6720235.2</v>
      </c>
      <c r="F35" s="6">
        <v>0</v>
      </c>
      <c r="G35" s="6">
        <v>6720235.2</v>
      </c>
      <c r="H35" s="6">
        <v>0</v>
      </c>
      <c r="I35" s="6">
        <v>0</v>
      </c>
      <c r="J35" s="4" t="s">
        <v>16</v>
      </c>
      <c r="K35" s="6">
        <v>6720000</v>
      </c>
      <c r="L35" s="6">
        <v>0</v>
      </c>
      <c r="M35" s="6">
        <v>6720000</v>
      </c>
      <c r="N35" s="6">
        <v>0</v>
      </c>
      <c r="O35" s="6">
        <v>0</v>
      </c>
      <c r="P35" s="4">
        <f t="shared" si="0"/>
        <v>0</v>
      </c>
    </row>
    <row r="36" spans="1:16">
      <c r="A36" s="4">
        <v>32</v>
      </c>
      <c r="B36" s="4" t="s">
        <v>51</v>
      </c>
      <c r="C36" s="5" t="s">
        <v>51</v>
      </c>
      <c r="D36" s="6">
        <v>3748000</v>
      </c>
      <c r="E36" s="6">
        <v>3500000</v>
      </c>
      <c r="F36" s="6">
        <v>3500000</v>
      </c>
      <c r="G36" s="6">
        <v>0</v>
      </c>
      <c r="H36" s="6">
        <v>0</v>
      </c>
      <c r="I36" s="6">
        <v>0</v>
      </c>
      <c r="J36" s="4" t="s">
        <v>16</v>
      </c>
      <c r="K36" s="6">
        <v>3506000</v>
      </c>
      <c r="L36" s="6">
        <v>3506000</v>
      </c>
      <c r="M36" s="6">
        <v>0</v>
      </c>
      <c r="N36" s="6">
        <v>0</v>
      </c>
      <c r="O36" s="6">
        <v>0</v>
      </c>
      <c r="P36" s="4">
        <f t="shared" si="0"/>
        <v>0</v>
      </c>
    </row>
    <row r="37" spans="1:16">
      <c r="A37" s="4">
        <v>33</v>
      </c>
      <c r="B37" s="4" t="s">
        <v>52</v>
      </c>
      <c r="C37" s="5" t="s">
        <v>52</v>
      </c>
      <c r="D37" s="6">
        <v>674560</v>
      </c>
      <c r="E37" s="6">
        <v>920000</v>
      </c>
      <c r="F37" s="6">
        <v>920000</v>
      </c>
      <c r="G37" s="6">
        <v>0</v>
      </c>
      <c r="H37" s="6">
        <v>0</v>
      </c>
      <c r="I37" s="6">
        <v>0</v>
      </c>
      <c r="J37" s="4" t="s">
        <v>16</v>
      </c>
      <c r="K37" s="6">
        <v>937300</v>
      </c>
      <c r="L37" s="6">
        <v>937300</v>
      </c>
      <c r="M37" s="6">
        <v>0</v>
      </c>
      <c r="N37" s="6">
        <v>0</v>
      </c>
      <c r="O37" s="6">
        <v>0</v>
      </c>
      <c r="P37" s="4">
        <f t="shared" si="0"/>
        <v>0</v>
      </c>
    </row>
    <row r="38" spans="1:16">
      <c r="A38" s="4">
        <v>34</v>
      </c>
      <c r="B38" s="4" t="s">
        <v>53</v>
      </c>
      <c r="C38" s="5" t="s">
        <v>53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4" t="s">
        <v>16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4">
        <f t="shared" si="0"/>
        <v>0</v>
      </c>
    </row>
    <row r="39" spans="1:16">
      <c r="A39" s="4">
        <v>35</v>
      </c>
      <c r="B39" s="4" t="s">
        <v>54</v>
      </c>
      <c r="C39" s="5" t="s">
        <v>54</v>
      </c>
      <c r="D39" s="6">
        <v>11355269.95</v>
      </c>
      <c r="E39" s="6">
        <v>15134000</v>
      </c>
      <c r="F39" s="6">
        <v>0</v>
      </c>
      <c r="G39" s="6">
        <v>14473206</v>
      </c>
      <c r="H39" s="6">
        <v>660794</v>
      </c>
      <c r="I39" s="6">
        <v>0</v>
      </c>
      <c r="J39" s="4" t="s">
        <v>16</v>
      </c>
      <c r="K39" s="6">
        <v>14473206</v>
      </c>
      <c r="L39" s="6">
        <v>0</v>
      </c>
      <c r="M39" s="6">
        <v>14473206</v>
      </c>
      <c r="N39" s="6">
        <v>0</v>
      </c>
      <c r="O39" s="6">
        <v>0</v>
      </c>
      <c r="P39" s="4">
        <f t="shared" si="0"/>
        <v>0</v>
      </c>
    </row>
    <row r="40" ht="27" spans="1:16">
      <c r="A40" s="4">
        <v>36</v>
      </c>
      <c r="B40" s="4" t="s">
        <v>55</v>
      </c>
      <c r="C40" s="5" t="s">
        <v>56</v>
      </c>
      <c r="D40" s="6">
        <v>3149100</v>
      </c>
      <c r="E40" s="6">
        <v>616800</v>
      </c>
      <c r="F40" s="6">
        <v>0</v>
      </c>
      <c r="G40" s="6">
        <v>0</v>
      </c>
      <c r="H40" s="6">
        <v>616800</v>
      </c>
      <c r="I40" s="6">
        <v>0</v>
      </c>
      <c r="J40" s="4" t="s">
        <v>16</v>
      </c>
      <c r="K40" s="6">
        <v>0</v>
      </c>
      <c r="L40" s="6">
        <v>0</v>
      </c>
      <c r="M40" s="6">
        <v>0</v>
      </c>
      <c r="N40" s="6"/>
      <c r="O40" s="6">
        <v>0</v>
      </c>
      <c r="P40" s="4">
        <f t="shared" si="0"/>
        <v>0</v>
      </c>
    </row>
    <row r="41" spans="1:16">
      <c r="A41" s="4">
        <v>37</v>
      </c>
      <c r="B41" s="4" t="s">
        <v>55</v>
      </c>
      <c r="C41" s="5" t="s">
        <v>57</v>
      </c>
      <c r="D41" s="6">
        <v>0</v>
      </c>
      <c r="E41" s="6">
        <v>201600</v>
      </c>
      <c r="F41" s="6">
        <v>201600</v>
      </c>
      <c r="G41" s="6">
        <v>0</v>
      </c>
      <c r="H41" s="6">
        <v>0</v>
      </c>
      <c r="I41" s="6">
        <v>0</v>
      </c>
      <c r="J41" s="4" t="s">
        <v>16</v>
      </c>
      <c r="K41" s="6">
        <v>246500</v>
      </c>
      <c r="L41" s="6">
        <v>246500</v>
      </c>
      <c r="M41" s="6">
        <v>0</v>
      </c>
      <c r="N41" s="6">
        <v>0</v>
      </c>
      <c r="O41" s="6">
        <v>0</v>
      </c>
      <c r="P41" s="4">
        <f t="shared" si="0"/>
        <v>0</v>
      </c>
    </row>
    <row r="42" spans="1:16">
      <c r="A42" s="4">
        <v>38</v>
      </c>
      <c r="B42" s="4" t="s">
        <v>58</v>
      </c>
      <c r="C42" s="5" t="s">
        <v>58</v>
      </c>
      <c r="D42" s="6">
        <v>27820000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4" t="s">
        <v>16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4">
        <f t="shared" si="0"/>
        <v>0</v>
      </c>
    </row>
    <row r="43" spans="1:16">
      <c r="A43" s="4">
        <v>39</v>
      </c>
      <c r="B43" s="4" t="s">
        <v>59</v>
      </c>
      <c r="C43" s="5" t="s">
        <v>59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4" t="s">
        <v>16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4">
        <f t="shared" si="0"/>
        <v>0</v>
      </c>
    </row>
    <row r="44" spans="1:16">
      <c r="A44" s="4">
        <v>40</v>
      </c>
      <c r="B44" s="4" t="s">
        <v>60</v>
      </c>
      <c r="C44" s="5" t="s">
        <v>60</v>
      </c>
      <c r="D44" s="6">
        <v>81249227.37</v>
      </c>
      <c r="E44" s="6">
        <v>81914838.76</v>
      </c>
      <c r="F44" s="6">
        <v>81914838.76</v>
      </c>
      <c r="G44" s="6">
        <v>0</v>
      </c>
      <c r="H44" s="6">
        <v>0</v>
      </c>
      <c r="I44" s="6">
        <v>0</v>
      </c>
      <c r="J44" s="4" t="s">
        <v>16</v>
      </c>
      <c r="K44" s="6">
        <v>81914838.76</v>
      </c>
      <c r="L44" s="6">
        <v>81914838.76</v>
      </c>
      <c r="M44" s="6">
        <v>0</v>
      </c>
      <c r="N44" s="6">
        <v>0</v>
      </c>
      <c r="O44" s="6">
        <v>0</v>
      </c>
      <c r="P44" s="4">
        <f t="shared" si="0"/>
        <v>0</v>
      </c>
    </row>
    <row r="45" spans="1:16">
      <c r="A45" s="4">
        <v>41</v>
      </c>
      <c r="B45" s="4" t="s">
        <v>61</v>
      </c>
      <c r="C45" s="5" t="s">
        <v>62</v>
      </c>
      <c r="D45" s="6">
        <v>0</v>
      </c>
      <c r="E45" s="6">
        <v>2000000</v>
      </c>
      <c r="F45" s="6">
        <v>800000</v>
      </c>
      <c r="G45" s="6">
        <v>0</v>
      </c>
      <c r="H45" s="6">
        <v>1200000</v>
      </c>
      <c r="I45" s="6">
        <v>0</v>
      </c>
      <c r="J45" s="4" t="s">
        <v>16</v>
      </c>
      <c r="K45" s="6">
        <v>800000</v>
      </c>
      <c r="L45" s="6">
        <v>800000</v>
      </c>
      <c r="M45" s="6">
        <v>0</v>
      </c>
      <c r="N45" s="6">
        <v>0</v>
      </c>
      <c r="O45" s="6">
        <v>0</v>
      </c>
      <c r="P45" s="4">
        <f t="shared" si="0"/>
        <v>0</v>
      </c>
    </row>
    <row r="46" spans="1:16">
      <c r="A46" s="4">
        <v>42</v>
      </c>
      <c r="B46" s="4" t="s">
        <v>61</v>
      </c>
      <c r="C46" s="5" t="s">
        <v>63</v>
      </c>
      <c r="D46" s="6">
        <v>0</v>
      </c>
      <c r="E46" s="6">
        <v>8950000</v>
      </c>
      <c r="F46" s="6">
        <v>0</v>
      </c>
      <c r="G46" s="6">
        <v>0</v>
      </c>
      <c r="H46" s="6">
        <v>8950000</v>
      </c>
      <c r="I46" s="6">
        <v>0</v>
      </c>
      <c r="J46" s="4" t="s">
        <v>16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4">
        <f t="shared" si="0"/>
        <v>0</v>
      </c>
    </row>
    <row r="47" spans="1:16">
      <c r="A47" s="4">
        <v>43</v>
      </c>
      <c r="B47" s="4" t="s">
        <v>61</v>
      </c>
      <c r="C47" s="5" t="s">
        <v>64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4" t="s">
        <v>16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4">
        <f t="shared" si="0"/>
        <v>0</v>
      </c>
    </row>
    <row r="48" spans="1:16">
      <c r="A48" s="4">
        <v>44</v>
      </c>
      <c r="B48" s="4" t="s">
        <v>61</v>
      </c>
      <c r="C48" s="5" t="s">
        <v>65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4" t="s">
        <v>16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4">
        <f t="shared" si="0"/>
        <v>0</v>
      </c>
    </row>
    <row r="49" ht="27" spans="1:16">
      <c r="A49" s="4">
        <v>45</v>
      </c>
      <c r="B49" s="4" t="s">
        <v>61</v>
      </c>
      <c r="C49" s="5" t="s">
        <v>66</v>
      </c>
      <c r="D49" s="6">
        <v>0</v>
      </c>
      <c r="E49" s="6">
        <v>6000000</v>
      </c>
      <c r="F49" s="6">
        <v>6000000</v>
      </c>
      <c r="G49" s="6">
        <v>0</v>
      </c>
      <c r="H49" s="6">
        <v>0</v>
      </c>
      <c r="I49" s="6">
        <v>0</v>
      </c>
      <c r="J49" s="4" t="s">
        <v>16</v>
      </c>
      <c r="K49" s="6">
        <v>6000000</v>
      </c>
      <c r="L49" s="6">
        <v>6000000</v>
      </c>
      <c r="M49" s="6">
        <v>0</v>
      </c>
      <c r="N49" s="6">
        <v>0</v>
      </c>
      <c r="O49" s="6">
        <v>0</v>
      </c>
      <c r="P49" s="4">
        <f t="shared" si="0"/>
        <v>0</v>
      </c>
    </row>
    <row r="50" ht="27" spans="1:16">
      <c r="A50" s="4">
        <v>46</v>
      </c>
      <c r="B50" s="4" t="s">
        <v>61</v>
      </c>
      <c r="C50" s="5" t="s">
        <v>67</v>
      </c>
      <c r="D50" s="6">
        <v>0</v>
      </c>
      <c r="E50" s="6">
        <v>3500000</v>
      </c>
      <c r="F50" s="6">
        <v>3500000</v>
      </c>
      <c r="G50" s="6">
        <v>0</v>
      </c>
      <c r="H50" s="6">
        <v>0</v>
      </c>
      <c r="I50" s="6">
        <v>0</v>
      </c>
      <c r="J50" s="4" t="s">
        <v>16</v>
      </c>
      <c r="K50" s="6">
        <v>3500000</v>
      </c>
      <c r="L50" s="6">
        <v>3500000</v>
      </c>
      <c r="M50" s="6">
        <v>0</v>
      </c>
      <c r="N50" s="6">
        <v>0</v>
      </c>
      <c r="O50" s="6">
        <v>0</v>
      </c>
      <c r="P50" s="4">
        <f t="shared" si="0"/>
        <v>0</v>
      </c>
    </row>
  </sheetData>
  <mergeCells count="9">
    <mergeCell ref="A1:P1"/>
    <mergeCell ref="A2:P2"/>
    <mergeCell ref="B3:C3"/>
    <mergeCell ref="F3:J3"/>
    <mergeCell ref="L3:P3"/>
    <mergeCell ref="A3:A4"/>
    <mergeCell ref="D3:D4"/>
    <mergeCell ref="E3:E4"/>
    <mergeCell ref="K3:K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人代会-打印</vt:lpstr>
      <vt:lpstr>人代会</vt:lpstr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俱往矣</cp:lastModifiedBy>
  <dcterms:created xsi:type="dcterms:W3CDTF">2024-01-01T23:17:00Z</dcterms:created>
  <dcterms:modified xsi:type="dcterms:W3CDTF">2025-05-21T08:16:59Z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FBD7774322904E55B0A4CA13D7A870CB_12</vt:lpwstr>
  </property>
</Properties>
</file>