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" sheetId="1" r:id="rId1"/>
  </sheets>
  <definedNames>
    <definedName name="_xlnm.Print_Titles" localSheetId="0">附件!$2:$5</definedName>
  </definedNames>
  <calcPr calcId="144525"/>
</workbook>
</file>

<file path=xl/sharedStrings.xml><?xml version="1.0" encoding="utf-8"?>
<sst xmlns="http://schemas.openxmlformats.org/spreadsheetml/2006/main" count="160" uniqueCount="151">
  <si>
    <t>附件</t>
  </si>
  <si>
    <t>2021年财政预算调整收支简表</t>
  </si>
  <si>
    <t>单位：万元</t>
  </si>
  <si>
    <t>收                          入</t>
  </si>
  <si>
    <t>支                          出</t>
  </si>
  <si>
    <t>备注</t>
  </si>
  <si>
    <t>项          目</t>
  </si>
  <si>
    <t>年初预算数</t>
  </si>
  <si>
    <t>调整数</t>
  </si>
  <si>
    <t>调整预算数</t>
  </si>
  <si>
    <t>专项补助</t>
  </si>
  <si>
    <t>变动预算数</t>
  </si>
  <si>
    <t>功能分类</t>
  </si>
  <si>
    <t>一、税收收入</t>
  </si>
  <si>
    <t>一、一般公共服务支出</t>
  </si>
  <si>
    <t xml:space="preserve">      增值税</t>
  </si>
  <si>
    <t>二、外交支出</t>
  </si>
  <si>
    <t xml:space="preserve">      企业所得税</t>
  </si>
  <si>
    <t>三、国防支出</t>
  </si>
  <si>
    <t xml:space="preserve">      个人所得税</t>
  </si>
  <si>
    <t>四、公共安全支出</t>
  </si>
  <si>
    <t xml:space="preserve">      资源税</t>
  </si>
  <si>
    <t>五、教育支出</t>
  </si>
  <si>
    <t xml:space="preserve">      城市维护建设税</t>
  </si>
  <si>
    <t>六、科学技术支出</t>
  </si>
  <si>
    <t xml:space="preserve">      房产税</t>
  </si>
  <si>
    <t>七、文化旅游体育与传媒支出</t>
  </si>
  <si>
    <t xml:space="preserve">      印花税</t>
  </si>
  <si>
    <t>八、社会保障和就业支出</t>
  </si>
  <si>
    <t xml:space="preserve">      城镇土地使用税</t>
  </si>
  <si>
    <t>九、卫生健康支出</t>
  </si>
  <si>
    <t xml:space="preserve">      土地增值税</t>
  </si>
  <si>
    <t>十、节能环保支出</t>
  </si>
  <si>
    <t xml:space="preserve">      车船税</t>
  </si>
  <si>
    <t>十一、城乡社区支出</t>
  </si>
  <si>
    <t xml:space="preserve">      耕地占用税</t>
  </si>
  <si>
    <t>十二、农林水支出</t>
  </si>
  <si>
    <t xml:space="preserve">      契税</t>
  </si>
  <si>
    <t>十三、交通运输支出</t>
  </si>
  <si>
    <t xml:space="preserve">      烟叶税</t>
  </si>
  <si>
    <t>十四、资源勘探信息等支出</t>
  </si>
  <si>
    <t xml:space="preserve">      环境保护税</t>
  </si>
  <si>
    <t>十五、商业服务业等支出</t>
  </si>
  <si>
    <t xml:space="preserve">      其他税收收入</t>
  </si>
  <si>
    <t>十六、金融支出</t>
  </si>
  <si>
    <t>二、非税收入</t>
  </si>
  <si>
    <t>十七、自然资源海洋气象等支出</t>
  </si>
  <si>
    <t xml:space="preserve">      专项收入</t>
  </si>
  <si>
    <t>十八、住房保障支出</t>
  </si>
  <si>
    <t xml:space="preserve">      行政事业性收费收入</t>
  </si>
  <si>
    <t>十九、粮油物资储备支出</t>
  </si>
  <si>
    <t xml:space="preserve">      罚没收入</t>
  </si>
  <si>
    <t>二十、灾害防治及应急管理支出</t>
  </si>
  <si>
    <t xml:space="preserve">      国有资本经营收入</t>
  </si>
  <si>
    <t>二十一、预备费</t>
  </si>
  <si>
    <t xml:space="preserve">      国有资源（资产）有偿使用收入</t>
  </si>
  <si>
    <t>二十二、债务付息支出</t>
  </si>
  <si>
    <t xml:space="preserve">      其他收入</t>
  </si>
  <si>
    <t>二十三、其他支出</t>
  </si>
  <si>
    <t xml:space="preserve">      政府住房基金收入</t>
  </si>
  <si>
    <t>县级一般公共预算收入小计</t>
  </si>
  <si>
    <t>一般公共预算支出小计</t>
  </si>
  <si>
    <t>转移性收入</t>
  </si>
  <si>
    <t>转移性支出</t>
  </si>
  <si>
    <t xml:space="preserve">    返还性收入</t>
  </si>
  <si>
    <t xml:space="preserve">    返还性支出</t>
  </si>
  <si>
    <t xml:space="preserve">      增值税“五五分享”税收返还收入</t>
  </si>
  <si>
    <t xml:space="preserve">      增值税和消费税税收返还支出</t>
  </si>
  <si>
    <t xml:space="preserve">      所得税基数返还收入</t>
  </si>
  <si>
    <t xml:space="preserve">      所得税基数返还支出</t>
  </si>
  <si>
    <t xml:space="preserve">      成品油税费改革税收返还收入</t>
  </si>
  <si>
    <t xml:space="preserve">      成品油价格和税费改革税收返还支出</t>
  </si>
  <si>
    <t xml:space="preserve">      增值税税收返还收入</t>
  </si>
  <si>
    <t xml:space="preserve">      其他税收返还收入</t>
  </si>
  <si>
    <t xml:space="preserve">    一般性转移支付</t>
  </si>
  <si>
    <t xml:space="preserve">    一般性转移支付收入</t>
  </si>
  <si>
    <t xml:space="preserve">      体制补助支出</t>
  </si>
  <si>
    <t xml:space="preserve">      体制补助收入</t>
  </si>
  <si>
    <t xml:space="preserve">      均衡性转移支付支出</t>
  </si>
  <si>
    <t xml:space="preserve">      均衡性转移支付收入</t>
  </si>
  <si>
    <t xml:space="preserve">      调革命老区及民族和边境地区转移支付支出</t>
  </si>
  <si>
    <t xml:space="preserve">      县级基本财力保障机制奖补资金收入</t>
  </si>
  <si>
    <t xml:space="preserve">      县级基本财力保障机制奖补资金支出</t>
  </si>
  <si>
    <t xml:space="preserve">      结算补助收入</t>
  </si>
  <si>
    <t xml:space="preserve">      结算补助支出</t>
  </si>
  <si>
    <t xml:space="preserve">      资源枯竭型城市转移支付补助收入</t>
  </si>
  <si>
    <t xml:space="preserve">      体制上解支出</t>
  </si>
  <si>
    <t xml:space="preserve">      企业事业单位划转补助收入</t>
  </si>
  <si>
    <t xml:space="preserve">      企业事业单位划转补助支出</t>
  </si>
  <si>
    <t xml:space="preserve">      成品油价格和税费改革转移支付补助收入</t>
  </si>
  <si>
    <t xml:space="preserve">      基层公检法司转移支付支出</t>
  </si>
  <si>
    <t xml:space="preserve">      城乡义务教育等转移支付收入</t>
  </si>
  <si>
    <t xml:space="preserve">      其他一般性转移支付支出</t>
  </si>
  <si>
    <t xml:space="preserve">      基本养老金转移支付收入</t>
  </si>
  <si>
    <t xml:space="preserve">    专项转移支付</t>
  </si>
  <si>
    <t xml:space="preserve">      城乡居民医疗保险转移支付收入</t>
  </si>
  <si>
    <t xml:space="preserve">      专项上解支出</t>
  </si>
  <si>
    <t xml:space="preserve">      农村综合改革转移支付收入</t>
  </si>
  <si>
    <t xml:space="preserve">    调出资金</t>
  </si>
  <si>
    <t xml:space="preserve">      产粮（油）大县奖励资金收入</t>
  </si>
  <si>
    <t xml:space="preserve">    年终结余</t>
  </si>
  <si>
    <t xml:space="preserve">      重点生态功能区转移支付收入</t>
  </si>
  <si>
    <t xml:space="preserve">      结转</t>
  </si>
  <si>
    <t xml:space="preserve">      固定数额补助收入</t>
  </si>
  <si>
    <t xml:space="preserve">      净结余</t>
  </si>
  <si>
    <t xml:space="preserve">      革命老区转移支付收入</t>
  </si>
  <si>
    <t xml:space="preserve">     地方政府一般债务还本支出</t>
  </si>
  <si>
    <t xml:space="preserve">      民族地区转移支付收入</t>
  </si>
  <si>
    <t xml:space="preserve">     债务转贷支出</t>
  </si>
  <si>
    <t xml:space="preserve">      农林水收入</t>
  </si>
  <si>
    <t xml:space="preserve">      贫困地区转移支付收入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</si>
  <si>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</si>
  <si>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</si>
  <si>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</si>
  <si>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文化旅游体育共同财政事权转移支付收入</t>
  </si>
  <si>
    <t xml:space="preserve">      社会保障和就业共同财政事权转移支付收入</t>
  </si>
  <si>
    <t xml:space="preserve">      卫生健康公共财政事权转移支付支出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</si>
  <si>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</si>
  <si>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</si>
  <si>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</si>
  <si>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</si>
  <si>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灾害防治及应急管理公共财政事权转移支付收入</t>
  </si>
  <si>
    <t xml:space="preserve">      其他一般性转移支付收入</t>
  </si>
  <si>
    <t xml:space="preserve">    专项转移支付收入</t>
  </si>
  <si>
    <t xml:space="preserve">      专项补助收入</t>
  </si>
  <si>
    <t xml:space="preserve">      专项上解收入</t>
  </si>
  <si>
    <t xml:space="preserve">    上年结余收入</t>
  </si>
  <si>
    <t xml:space="preserve">      公共财政预算上年结余收入</t>
  </si>
  <si>
    <t xml:space="preserve">    调入资金</t>
  </si>
  <si>
    <t xml:space="preserve">    债务转贷收入</t>
  </si>
  <si>
    <t>一般公共预算收入合计</t>
  </si>
  <si>
    <t>一般公共预算支出合计</t>
  </si>
  <si>
    <t>一、农业土地开发资金收入</t>
  </si>
  <si>
    <t>一、文化旅游体育与传媒支出</t>
  </si>
  <si>
    <t>二、国有土地使用权出让收入</t>
  </si>
  <si>
    <t>二、社会保障和就业支出</t>
  </si>
  <si>
    <t>三、污水处理费收入</t>
  </si>
  <si>
    <t>三、城乡社区支出</t>
  </si>
  <si>
    <t>四、彩票发行机构和彩票销售机构的业务费用</t>
  </si>
  <si>
    <t>四、资源勘探信息等支出</t>
  </si>
  <si>
    <t>五、其他支出</t>
  </si>
  <si>
    <t>六、债务付息支出</t>
  </si>
  <si>
    <t>政府性基金收入小计</t>
  </si>
  <si>
    <t>七、抗疫特别国债安排的支出</t>
  </si>
  <si>
    <t>政府性基金预算支出小计</t>
  </si>
  <si>
    <t xml:space="preserve">    政府性基金转移收入</t>
  </si>
  <si>
    <t xml:space="preserve">    债务还本支出</t>
  </si>
  <si>
    <t>政府性基金预算收入合计</t>
  </si>
  <si>
    <t>政府性基金支出合计</t>
  </si>
  <si>
    <t>财政收入总计</t>
  </si>
  <si>
    <t>财政支出总计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</si>
</sst>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0"/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/>
    <xf numFmtId="0" fontId="0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千位分隔 2 2 2 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45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"/>
  <sheetViews>
    <sheetView tabSelected="1" topLeftCell="B1" workbookViewId="0">
      <selection activeCell="I18" sqref="I18"/>
    </sheetView>
  </sheetViews>
  <sheetFormatPr defaultColWidth="9" defaultRowHeight="13.5"/>
  <cols>
    <col min="1" max="1" width="43.125" customWidth="1"/>
    <col min="2" max="2" width="13.125" customWidth="1"/>
    <col min="4" max="4" width="9.75" customWidth="1"/>
    <col min="6" max="6" width="9.625" customWidth="1"/>
    <col min="7" max="7" width="41.25" customWidth="1"/>
    <col min="8" max="8" width="10.25" customWidth="1"/>
    <col min="9" max="9" width="9" customWidth="1"/>
    <col min="10" max="10" width="9.75" customWidth="1"/>
    <col min="11" max="12" width="9" customWidth="1"/>
    <col min="13" max="13" width="9.375" customWidth="1"/>
  </cols>
  <sheetData>
    <row r="1" ht="14.25" spans="1:1">
      <c r="A1" s="2" t="s">
        <v>0</v>
      </c>
    </row>
    <row r="2" ht="26.2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3:13">
      <c r="M3" s="10" t="s">
        <v>2</v>
      </c>
    </row>
    <row r="4" s="1" customFormat="1" ht="24" customHeight="1" spans="1:13">
      <c r="A4" s="4" t="s">
        <v>3</v>
      </c>
      <c r="B4" s="5"/>
      <c r="C4" s="5"/>
      <c r="D4" s="5"/>
      <c r="E4" s="5"/>
      <c r="F4" s="6"/>
      <c r="G4" s="4" t="s">
        <v>4</v>
      </c>
      <c r="H4" s="5"/>
      <c r="I4" s="5"/>
      <c r="J4" s="5"/>
      <c r="K4" s="5"/>
      <c r="L4" s="5"/>
      <c r="M4" s="8" t="s">
        <v>5</v>
      </c>
    </row>
    <row r="5" s="1" customFormat="1" ht="33.75" customHeight="1" spans="1:13">
      <c r="A5" s="7" t="s">
        <v>6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/>
    </row>
    <row r="6" ht="15" customHeight="1" spans="1:13">
      <c r="A6" s="8" t="s">
        <v>13</v>
      </c>
      <c r="B6" s="8">
        <f>SUM(B7:B21)</f>
        <v>15950</v>
      </c>
      <c r="C6" s="8">
        <f>SUM(C7:C21)</f>
        <v>0</v>
      </c>
      <c r="D6" s="8">
        <f>SUM(D7:D21)</f>
        <v>15950</v>
      </c>
      <c r="E6" s="8">
        <f>SUM(E7:E21)</f>
        <v>0</v>
      </c>
      <c r="F6" s="8">
        <f>D6+E6</f>
        <v>15950</v>
      </c>
      <c r="G6" s="9" t="s">
        <v>14</v>
      </c>
      <c r="H6" s="9">
        <v>18957</v>
      </c>
      <c r="I6" s="9">
        <v>200</v>
      </c>
      <c r="J6" s="9">
        <f t="shared" ref="J6:J28" si="0">I6+H6</f>
        <v>19157</v>
      </c>
      <c r="K6" s="9"/>
      <c r="L6" s="9">
        <f>J6+K6</f>
        <v>19157</v>
      </c>
      <c r="M6" s="9"/>
    </row>
    <row r="7" ht="15" customHeight="1" spans="1:13">
      <c r="A7" s="9" t="s">
        <v>15</v>
      </c>
      <c r="B7" s="9">
        <v>8611</v>
      </c>
      <c r="C7" s="9"/>
      <c r="D7" s="9">
        <f>B7+C7</f>
        <v>8611</v>
      </c>
      <c r="E7" s="9"/>
      <c r="F7" s="9">
        <f>D7+E7</f>
        <v>8611</v>
      </c>
      <c r="G7" s="9" t="s">
        <v>16</v>
      </c>
      <c r="H7" s="9"/>
      <c r="I7" s="9"/>
      <c r="J7" s="9"/>
      <c r="K7" s="9"/>
      <c r="L7" s="9"/>
      <c r="M7" s="9"/>
    </row>
    <row r="8" ht="15" customHeight="1" spans="1:13">
      <c r="A8" s="9" t="s">
        <v>17</v>
      </c>
      <c r="B8" s="9">
        <v>1120</v>
      </c>
      <c r="C8" s="9"/>
      <c r="D8" s="9">
        <f>B8+C8</f>
        <v>1120</v>
      </c>
      <c r="E8" s="9"/>
      <c r="F8" s="9">
        <f t="shared" ref="F8:F20" si="1">D8+E8</f>
        <v>1120</v>
      </c>
      <c r="G8" s="9" t="s">
        <v>18</v>
      </c>
      <c r="H8" s="9"/>
      <c r="I8" s="9"/>
      <c r="J8" s="9"/>
      <c r="K8" s="9"/>
      <c r="L8" s="9"/>
      <c r="M8" s="9"/>
    </row>
    <row r="9" ht="15" customHeight="1" spans="1:13">
      <c r="A9" s="9" t="s">
        <v>19</v>
      </c>
      <c r="B9" s="9">
        <v>345</v>
      </c>
      <c r="C9" s="9"/>
      <c r="D9" s="9">
        <f>B9+C9</f>
        <v>345</v>
      </c>
      <c r="E9" s="9"/>
      <c r="F9" s="9">
        <f t="shared" si="1"/>
        <v>345</v>
      </c>
      <c r="G9" s="9" t="s">
        <v>20</v>
      </c>
      <c r="H9" s="9">
        <v>7254</v>
      </c>
      <c r="I9" s="9"/>
      <c r="J9" s="9">
        <f t="shared" si="0"/>
        <v>7254</v>
      </c>
      <c r="K9" s="9"/>
      <c r="L9" s="9">
        <f t="shared" ref="L7:L28" si="2">J9+K9</f>
        <v>7254</v>
      </c>
      <c r="M9" s="9"/>
    </row>
    <row r="10" ht="15" customHeight="1" spans="1:13">
      <c r="A10" s="9" t="s">
        <v>21</v>
      </c>
      <c r="B10" s="9"/>
      <c r="C10" s="9"/>
      <c r="D10" s="9"/>
      <c r="E10" s="9"/>
      <c r="F10" s="9">
        <f t="shared" si="1"/>
        <v>0</v>
      </c>
      <c r="G10" s="9" t="s">
        <v>22</v>
      </c>
      <c r="H10" s="9">
        <v>50041</v>
      </c>
      <c r="I10" s="9">
        <v>4200</v>
      </c>
      <c r="J10" s="9">
        <f t="shared" si="0"/>
        <v>54241</v>
      </c>
      <c r="K10" s="9"/>
      <c r="L10" s="9">
        <f t="shared" si="2"/>
        <v>54241</v>
      </c>
      <c r="M10" s="9"/>
    </row>
    <row r="11" ht="15" customHeight="1" spans="1:13">
      <c r="A11" s="9" t="s">
        <v>23</v>
      </c>
      <c r="B11" s="9">
        <v>1382</v>
      </c>
      <c r="C11" s="9"/>
      <c r="D11" s="9">
        <f t="shared" ref="D11:D21" si="3">B11+C11</f>
        <v>1382</v>
      </c>
      <c r="E11" s="9"/>
      <c r="F11" s="9">
        <f t="shared" si="1"/>
        <v>1382</v>
      </c>
      <c r="G11" s="9" t="s">
        <v>24</v>
      </c>
      <c r="H11" s="9">
        <v>1845</v>
      </c>
      <c r="I11" s="9"/>
      <c r="J11" s="9">
        <f t="shared" si="0"/>
        <v>1845</v>
      </c>
      <c r="K11" s="9"/>
      <c r="L11" s="9">
        <f t="shared" si="2"/>
        <v>1845</v>
      </c>
      <c r="M11" s="9"/>
    </row>
    <row r="12" ht="15" customHeight="1" spans="1:13">
      <c r="A12" s="9" t="s">
        <v>25</v>
      </c>
      <c r="B12" s="9">
        <v>529</v>
      </c>
      <c r="C12" s="9"/>
      <c r="D12" s="9">
        <f t="shared" si="3"/>
        <v>529</v>
      </c>
      <c r="E12" s="9"/>
      <c r="F12" s="9">
        <f t="shared" si="1"/>
        <v>529</v>
      </c>
      <c r="G12" s="9" t="s">
        <v>26</v>
      </c>
      <c r="H12" s="9">
        <v>5708</v>
      </c>
      <c r="I12" s="9">
        <v>1400</v>
      </c>
      <c r="J12" s="9">
        <f t="shared" si="0"/>
        <v>7108</v>
      </c>
      <c r="K12" s="9"/>
      <c r="L12" s="9">
        <f t="shared" si="2"/>
        <v>7108</v>
      </c>
      <c r="M12" s="9"/>
    </row>
    <row r="13" ht="15" customHeight="1" spans="1:13">
      <c r="A13" s="9" t="s">
        <v>27</v>
      </c>
      <c r="B13" s="9">
        <v>295</v>
      </c>
      <c r="C13" s="9"/>
      <c r="D13" s="9">
        <f t="shared" si="3"/>
        <v>295</v>
      </c>
      <c r="E13" s="9"/>
      <c r="F13" s="9">
        <f t="shared" si="1"/>
        <v>295</v>
      </c>
      <c r="G13" s="9" t="s">
        <v>28</v>
      </c>
      <c r="H13" s="9">
        <v>43507</v>
      </c>
      <c r="I13" s="9">
        <v>1000</v>
      </c>
      <c r="J13" s="9">
        <f t="shared" si="0"/>
        <v>44507</v>
      </c>
      <c r="K13" s="9"/>
      <c r="L13" s="9">
        <f t="shared" si="2"/>
        <v>44507</v>
      </c>
      <c r="M13" s="9"/>
    </row>
    <row r="14" ht="15" customHeight="1" spans="1:13">
      <c r="A14" s="9" t="s">
        <v>29</v>
      </c>
      <c r="B14" s="9">
        <v>245</v>
      </c>
      <c r="C14" s="9"/>
      <c r="D14" s="9">
        <f t="shared" si="3"/>
        <v>245</v>
      </c>
      <c r="E14" s="9"/>
      <c r="F14" s="9">
        <f t="shared" si="1"/>
        <v>245</v>
      </c>
      <c r="G14" s="9" t="s">
        <v>30</v>
      </c>
      <c r="H14" s="9">
        <v>20243</v>
      </c>
      <c r="I14" s="9">
        <v>1300</v>
      </c>
      <c r="J14" s="9">
        <f t="shared" si="0"/>
        <v>21543</v>
      </c>
      <c r="K14" s="9"/>
      <c r="L14" s="9">
        <f t="shared" si="2"/>
        <v>21543</v>
      </c>
      <c r="M14" s="9"/>
    </row>
    <row r="15" ht="15" customHeight="1" spans="1:13">
      <c r="A15" s="9" t="s">
        <v>31</v>
      </c>
      <c r="B15" s="9">
        <v>458</v>
      </c>
      <c r="C15" s="9"/>
      <c r="D15" s="9">
        <f t="shared" si="3"/>
        <v>458</v>
      </c>
      <c r="E15" s="9"/>
      <c r="F15" s="9">
        <f t="shared" si="1"/>
        <v>458</v>
      </c>
      <c r="G15" s="9" t="s">
        <v>32</v>
      </c>
      <c r="H15" s="9">
        <v>5349</v>
      </c>
      <c r="I15" s="9">
        <f>7900-1100</f>
        <v>6800</v>
      </c>
      <c r="J15" s="9">
        <f>I15+H15</f>
        <v>12149</v>
      </c>
      <c r="K15" s="9"/>
      <c r="L15" s="9">
        <f t="shared" si="2"/>
        <v>12149</v>
      </c>
      <c r="M15" s="9"/>
    </row>
    <row r="16" ht="15" customHeight="1" spans="1:13">
      <c r="A16" s="9" t="s">
        <v>33</v>
      </c>
      <c r="B16" s="9">
        <v>671</v>
      </c>
      <c r="C16" s="9"/>
      <c r="D16" s="9">
        <f t="shared" si="3"/>
        <v>671</v>
      </c>
      <c r="E16" s="9"/>
      <c r="F16" s="9">
        <f t="shared" si="1"/>
        <v>671</v>
      </c>
      <c r="G16" s="9" t="s">
        <v>34</v>
      </c>
      <c r="H16" s="9">
        <v>7692</v>
      </c>
      <c r="I16" s="9">
        <v>3500</v>
      </c>
      <c r="J16" s="9">
        <f t="shared" si="0"/>
        <v>11192</v>
      </c>
      <c r="K16" s="9"/>
      <c r="L16" s="9">
        <f t="shared" si="2"/>
        <v>11192</v>
      </c>
      <c r="M16" s="9"/>
    </row>
    <row r="17" ht="15" customHeight="1" spans="1:13">
      <c r="A17" s="9" t="s">
        <v>35</v>
      </c>
      <c r="B17" s="9">
        <v>829</v>
      </c>
      <c r="C17" s="9"/>
      <c r="D17" s="9">
        <f t="shared" si="3"/>
        <v>829</v>
      </c>
      <c r="E17" s="9"/>
      <c r="F17" s="9">
        <f t="shared" si="1"/>
        <v>829</v>
      </c>
      <c r="G17" s="9" t="s">
        <v>36</v>
      </c>
      <c r="H17" s="9">
        <v>57619</v>
      </c>
      <c r="I17" s="9">
        <f>11500+1100</f>
        <v>12600</v>
      </c>
      <c r="J17" s="9">
        <f t="shared" si="0"/>
        <v>70219</v>
      </c>
      <c r="K17" s="9"/>
      <c r="L17" s="9">
        <f t="shared" si="2"/>
        <v>70219</v>
      </c>
      <c r="M17" s="9"/>
    </row>
    <row r="18" ht="15" customHeight="1" spans="1:13">
      <c r="A18" s="9" t="s">
        <v>37</v>
      </c>
      <c r="B18" s="9">
        <v>1105</v>
      </c>
      <c r="C18" s="9"/>
      <c r="D18" s="9">
        <f t="shared" si="3"/>
        <v>1105</v>
      </c>
      <c r="E18" s="9"/>
      <c r="F18" s="9">
        <f t="shared" si="1"/>
        <v>1105</v>
      </c>
      <c r="G18" s="9" t="s">
        <v>38</v>
      </c>
      <c r="H18" s="9">
        <v>2531</v>
      </c>
      <c r="I18" s="9">
        <v>1000</v>
      </c>
      <c r="J18" s="9">
        <f t="shared" si="0"/>
        <v>3531</v>
      </c>
      <c r="K18" s="9"/>
      <c r="L18" s="9">
        <f t="shared" si="2"/>
        <v>3531</v>
      </c>
      <c r="M18" s="9"/>
    </row>
    <row r="19" ht="15" customHeight="1" spans="1:13">
      <c r="A19" s="9" t="s">
        <v>39</v>
      </c>
      <c r="B19" s="9">
        <v>250</v>
      </c>
      <c r="C19" s="9"/>
      <c r="D19" s="9">
        <f t="shared" si="3"/>
        <v>250</v>
      </c>
      <c r="E19" s="9"/>
      <c r="F19" s="9">
        <f t="shared" si="1"/>
        <v>250</v>
      </c>
      <c r="G19" s="9" t="s">
        <v>40</v>
      </c>
      <c r="H19" s="9">
        <v>435</v>
      </c>
      <c r="I19" s="9"/>
      <c r="J19" s="9">
        <f t="shared" si="0"/>
        <v>435</v>
      </c>
      <c r="K19" s="9"/>
      <c r="L19" s="9">
        <f t="shared" si="2"/>
        <v>435</v>
      </c>
      <c r="M19" s="9"/>
    </row>
    <row r="20" ht="15" customHeight="1" spans="1:13">
      <c r="A20" s="9" t="s">
        <v>41</v>
      </c>
      <c r="B20" s="9">
        <v>110</v>
      </c>
      <c r="C20" s="9"/>
      <c r="D20" s="9">
        <f t="shared" si="3"/>
        <v>110</v>
      </c>
      <c r="E20" s="9"/>
      <c r="F20" s="9"/>
      <c r="G20" s="9" t="s">
        <v>42</v>
      </c>
      <c r="H20" s="9">
        <v>785</v>
      </c>
      <c r="I20" s="9"/>
      <c r="J20" s="9">
        <f t="shared" si="0"/>
        <v>785</v>
      </c>
      <c r="K20" s="9"/>
      <c r="L20" s="9">
        <f t="shared" si="2"/>
        <v>785</v>
      </c>
      <c r="M20" s="9"/>
    </row>
    <row r="21" ht="15" customHeight="1" spans="1:13">
      <c r="A21" s="9" t="s">
        <v>43</v>
      </c>
      <c r="B21" s="9"/>
      <c r="C21" s="9"/>
      <c r="D21" s="9">
        <f t="shared" si="3"/>
        <v>0</v>
      </c>
      <c r="E21" s="9"/>
      <c r="F21" s="9">
        <f>D21+E21</f>
        <v>0</v>
      </c>
      <c r="G21" s="9" t="s">
        <v>44</v>
      </c>
      <c r="H21" s="9"/>
      <c r="I21" s="9"/>
      <c r="J21" s="9">
        <f t="shared" si="0"/>
        <v>0</v>
      </c>
      <c r="K21" s="9"/>
      <c r="L21" s="9">
        <f t="shared" si="2"/>
        <v>0</v>
      </c>
      <c r="M21" s="9"/>
    </row>
    <row r="22" ht="15" customHeight="1" spans="1:13">
      <c r="A22" s="8" t="s">
        <v>45</v>
      </c>
      <c r="B22" s="8">
        <f>SUM(B23:B29)</f>
        <v>10000</v>
      </c>
      <c r="C22" s="8"/>
      <c r="D22" s="8">
        <f>SUM(D23:D29)</f>
        <v>10000</v>
      </c>
      <c r="E22" s="8">
        <f>SUM(E23:E28)</f>
        <v>0</v>
      </c>
      <c r="F22" s="8">
        <f t="shared" ref="F22:F27" si="4">D22+E22</f>
        <v>10000</v>
      </c>
      <c r="G22" s="9" t="s">
        <v>46</v>
      </c>
      <c r="H22" s="9">
        <v>1843</v>
      </c>
      <c r="I22" s="9"/>
      <c r="J22" s="9">
        <f t="shared" si="0"/>
        <v>1843</v>
      </c>
      <c r="K22" s="9"/>
      <c r="L22" s="9">
        <f t="shared" si="2"/>
        <v>1843</v>
      </c>
      <c r="M22" s="9"/>
    </row>
    <row r="23" ht="15" customHeight="1" spans="1:13">
      <c r="A23" s="9" t="s">
        <v>47</v>
      </c>
      <c r="B23" s="9">
        <v>1000</v>
      </c>
      <c r="C23" s="9"/>
      <c r="D23" s="9">
        <f>B23+C23</f>
        <v>1000</v>
      </c>
      <c r="E23" s="9"/>
      <c r="F23" s="9">
        <f t="shared" si="4"/>
        <v>1000</v>
      </c>
      <c r="G23" s="9" t="s">
        <v>48</v>
      </c>
      <c r="H23" s="9">
        <v>18477</v>
      </c>
      <c r="I23" s="9">
        <v>1000</v>
      </c>
      <c r="J23" s="9">
        <f t="shared" si="0"/>
        <v>19477</v>
      </c>
      <c r="K23" s="9"/>
      <c r="L23" s="9">
        <f t="shared" si="2"/>
        <v>19477</v>
      </c>
      <c r="M23" s="9"/>
    </row>
    <row r="24" ht="15" customHeight="1" spans="1:13">
      <c r="A24" s="9" t="s">
        <v>49</v>
      </c>
      <c r="B24" s="9">
        <v>200</v>
      </c>
      <c r="C24" s="9"/>
      <c r="D24" s="9">
        <f>B24+C24</f>
        <v>200</v>
      </c>
      <c r="E24" s="9"/>
      <c r="F24" s="9">
        <f t="shared" si="4"/>
        <v>200</v>
      </c>
      <c r="G24" s="9" t="s">
        <v>50</v>
      </c>
      <c r="H24" s="9">
        <v>1721</v>
      </c>
      <c r="I24" s="9"/>
      <c r="J24" s="9">
        <f t="shared" si="0"/>
        <v>1721</v>
      </c>
      <c r="K24" s="9"/>
      <c r="L24" s="9">
        <f t="shared" si="2"/>
        <v>1721</v>
      </c>
      <c r="M24" s="9"/>
    </row>
    <row r="25" ht="15" customHeight="1" spans="1:13">
      <c r="A25" s="9" t="s">
        <v>51</v>
      </c>
      <c r="B25" s="9">
        <v>600</v>
      </c>
      <c r="C25" s="9"/>
      <c r="D25" s="9">
        <f>B25+C25</f>
        <v>600</v>
      </c>
      <c r="E25" s="9"/>
      <c r="F25" s="9">
        <f t="shared" si="4"/>
        <v>600</v>
      </c>
      <c r="G25" s="9" t="s">
        <v>52</v>
      </c>
      <c r="H25" s="9">
        <v>1456</v>
      </c>
      <c r="I25" s="9"/>
      <c r="J25" s="9">
        <f t="shared" si="0"/>
        <v>1456</v>
      </c>
      <c r="K25" s="9"/>
      <c r="L25" s="9">
        <f t="shared" si="2"/>
        <v>1456</v>
      </c>
      <c r="M25" s="9"/>
    </row>
    <row r="26" ht="15" customHeight="1" spans="1:13">
      <c r="A26" s="9" t="s">
        <v>53</v>
      </c>
      <c r="B26" s="9"/>
      <c r="C26" s="9"/>
      <c r="D26" s="9"/>
      <c r="E26" s="9"/>
      <c r="F26" s="9">
        <f t="shared" si="4"/>
        <v>0</v>
      </c>
      <c r="G26" s="9" t="s">
        <v>54</v>
      </c>
      <c r="H26" s="9">
        <v>4000</v>
      </c>
      <c r="I26" s="9"/>
      <c r="J26" s="9">
        <f t="shared" si="0"/>
        <v>4000</v>
      </c>
      <c r="K26" s="9"/>
      <c r="L26" s="9">
        <f t="shared" si="2"/>
        <v>4000</v>
      </c>
      <c r="M26" s="9"/>
    </row>
    <row r="27" ht="15" customHeight="1" spans="1:13">
      <c r="A27" s="9" t="s">
        <v>55</v>
      </c>
      <c r="B27" s="9">
        <v>5300</v>
      </c>
      <c r="C27" s="9"/>
      <c r="D27" s="9">
        <f>B27+C27</f>
        <v>5300</v>
      </c>
      <c r="E27" s="9"/>
      <c r="F27" s="9">
        <f t="shared" si="4"/>
        <v>5300</v>
      </c>
      <c r="G27" s="9" t="s">
        <v>56</v>
      </c>
      <c r="H27" s="9">
        <v>7034</v>
      </c>
      <c r="I27" s="9"/>
      <c r="J27" s="9">
        <f t="shared" si="0"/>
        <v>7034</v>
      </c>
      <c r="K27" s="9"/>
      <c r="L27" s="9">
        <f t="shared" si="2"/>
        <v>7034</v>
      </c>
      <c r="M27" s="9"/>
    </row>
    <row r="28" ht="15" customHeight="1" spans="1:13">
      <c r="A28" s="9" t="s">
        <v>57</v>
      </c>
      <c r="B28" s="9"/>
      <c r="C28" s="9"/>
      <c r="D28" s="9">
        <f>B28+C28</f>
        <v>0</v>
      </c>
      <c r="E28" s="9"/>
      <c r="F28" s="9"/>
      <c r="G28" s="9" t="s">
        <v>58</v>
      </c>
      <c r="H28" s="9">
        <v>47</v>
      </c>
      <c r="I28" s="9"/>
      <c r="J28" s="9">
        <f t="shared" si="0"/>
        <v>47</v>
      </c>
      <c r="K28" s="9"/>
      <c r="L28" s="9">
        <f t="shared" si="2"/>
        <v>47</v>
      </c>
      <c r="M28" s="9"/>
    </row>
    <row r="29" ht="15" customHeight="1" spans="1:13">
      <c r="A29" s="9" t="s">
        <v>59</v>
      </c>
      <c r="B29" s="9">
        <v>2900</v>
      </c>
      <c r="C29" s="9"/>
      <c r="D29" s="9">
        <f>B29+C29</f>
        <v>2900</v>
      </c>
      <c r="E29" s="9"/>
      <c r="F29" s="9">
        <v>1710</v>
      </c>
      <c r="G29" s="9"/>
      <c r="H29" s="9"/>
      <c r="I29" s="9"/>
      <c r="J29" s="9"/>
      <c r="K29" s="9"/>
      <c r="L29" s="9"/>
      <c r="M29" s="9"/>
    </row>
    <row r="30" ht="15" customHeight="1" spans="1:13">
      <c r="A30" s="7" t="s">
        <v>60</v>
      </c>
      <c r="B30" s="8">
        <f>B6+B22</f>
        <v>25950</v>
      </c>
      <c r="C30" s="8">
        <f>C6+C22</f>
        <v>0</v>
      </c>
      <c r="D30" s="8">
        <f>D6+D22</f>
        <v>25950</v>
      </c>
      <c r="E30" s="8"/>
      <c r="F30" s="8">
        <f t="shared" ref="F30:F36" si="5">D30+E30</f>
        <v>25950</v>
      </c>
      <c r="G30" s="7" t="s">
        <v>61</v>
      </c>
      <c r="H30" s="8">
        <f>SUM(H6:H29)</f>
        <v>256544</v>
      </c>
      <c r="I30" s="8">
        <f>SUM(I6:I29)</f>
        <v>33000</v>
      </c>
      <c r="J30" s="8">
        <f>I30+H30</f>
        <v>289544</v>
      </c>
      <c r="K30" s="8"/>
      <c r="L30" s="8">
        <f>SUM(L6:L29)</f>
        <v>289544</v>
      </c>
      <c r="M30" s="8"/>
    </row>
    <row r="31" ht="15" customHeight="1" spans="1:13">
      <c r="A31" s="9" t="s">
        <v>62</v>
      </c>
      <c r="B31" s="9">
        <f>B32+B38+B69+B72+B74+B75</f>
        <v>232329</v>
      </c>
      <c r="C31" s="9">
        <f>C32+C38+C69+C72+C74+C75</f>
        <v>42283</v>
      </c>
      <c r="D31" s="9">
        <f>D32+D38+D69+D72+D74+D75</f>
        <v>274612</v>
      </c>
      <c r="E31" s="9"/>
      <c r="F31" s="9">
        <f t="shared" si="5"/>
        <v>274612</v>
      </c>
      <c r="G31" s="8" t="s">
        <v>63</v>
      </c>
      <c r="H31" s="8">
        <f>H32+H37+H47+H53</f>
        <v>1735</v>
      </c>
      <c r="I31" s="8">
        <f>I32+I37+I47+I53</f>
        <v>9283</v>
      </c>
      <c r="J31" s="8">
        <f>J32+J37+J47+J53</f>
        <v>11018</v>
      </c>
      <c r="K31" s="8">
        <f>K32+K37+K47+K53</f>
        <v>0</v>
      </c>
      <c r="L31" s="8">
        <f>L32+L37+L47+L53</f>
        <v>11018</v>
      </c>
      <c r="M31" s="8"/>
    </row>
    <row r="32" ht="15" customHeight="1" spans="1:13">
      <c r="A32" s="9" t="s">
        <v>64</v>
      </c>
      <c r="B32" s="9">
        <f>SUM(B33:B36)</f>
        <v>5228</v>
      </c>
      <c r="C32" s="9">
        <f>SUM(C33:C36)</f>
        <v>0</v>
      </c>
      <c r="D32" s="9">
        <f>SUM(D33:D36)</f>
        <v>5228</v>
      </c>
      <c r="E32" s="9">
        <f>SUM(E33:E36)</f>
        <v>0</v>
      </c>
      <c r="F32" s="9">
        <f>SUM(F33:F36)</f>
        <v>5228</v>
      </c>
      <c r="G32" s="9" t="s">
        <v>65</v>
      </c>
      <c r="H32" s="9"/>
      <c r="I32" s="9"/>
      <c r="J32" s="9"/>
      <c r="K32" s="9"/>
      <c r="L32" s="9"/>
      <c r="M32" s="9"/>
    </row>
    <row r="33" ht="15" customHeight="1" spans="1:13">
      <c r="A33" s="9" t="s">
        <v>66</v>
      </c>
      <c r="B33" s="9">
        <v>5061</v>
      </c>
      <c r="C33" s="9"/>
      <c r="D33" s="9">
        <f>B33+C33</f>
        <v>5061</v>
      </c>
      <c r="E33" s="9"/>
      <c r="F33" s="9">
        <f t="shared" si="5"/>
        <v>5061</v>
      </c>
      <c r="G33" s="9" t="s">
        <v>67</v>
      </c>
      <c r="H33" s="9"/>
      <c r="I33" s="9"/>
      <c r="J33" s="9"/>
      <c r="K33" s="9"/>
      <c r="L33" s="9"/>
      <c r="M33" s="9"/>
    </row>
    <row r="34" ht="15" customHeight="1" spans="1:13">
      <c r="A34" s="9" t="s">
        <v>68</v>
      </c>
      <c r="B34" s="9">
        <v>64</v>
      </c>
      <c r="C34" s="9"/>
      <c r="D34" s="9">
        <f>B34+C34</f>
        <v>64</v>
      </c>
      <c r="E34" s="9"/>
      <c r="F34" s="9">
        <f t="shared" si="5"/>
        <v>64</v>
      </c>
      <c r="G34" s="9" t="s">
        <v>69</v>
      </c>
      <c r="H34" s="9"/>
      <c r="I34" s="9"/>
      <c r="J34" s="9"/>
      <c r="K34" s="9"/>
      <c r="L34" s="9"/>
      <c r="M34" s="9"/>
    </row>
    <row r="35" ht="15" customHeight="1" spans="1:13">
      <c r="A35" s="9" t="s">
        <v>70</v>
      </c>
      <c r="B35" s="9">
        <v>61</v>
      </c>
      <c r="C35" s="9"/>
      <c r="D35" s="9">
        <f>B35+C35</f>
        <v>61</v>
      </c>
      <c r="E35" s="9"/>
      <c r="F35" s="9">
        <f t="shared" si="5"/>
        <v>61</v>
      </c>
      <c r="G35" s="9" t="s">
        <v>71</v>
      </c>
      <c r="H35" s="9"/>
      <c r="I35" s="9"/>
      <c r="J35" s="9"/>
      <c r="K35" s="9"/>
      <c r="L35" s="9"/>
      <c r="M35" s="9"/>
    </row>
    <row r="36" ht="15" customHeight="1" spans="1:13">
      <c r="A36" s="9" t="s">
        <v>72</v>
      </c>
      <c r="B36" s="9">
        <v>42</v>
      </c>
      <c r="C36" s="9"/>
      <c r="D36" s="9">
        <f>B36+C36</f>
        <v>42</v>
      </c>
      <c r="E36" s="9"/>
      <c r="F36" s="9">
        <f t="shared" si="5"/>
        <v>42</v>
      </c>
      <c r="G36" s="9"/>
      <c r="H36" s="9"/>
      <c r="I36" s="9"/>
      <c r="J36" s="9"/>
      <c r="K36" s="9"/>
      <c r="L36" s="9"/>
      <c r="M36" s="9"/>
    </row>
    <row r="37" ht="15" customHeight="1" spans="1:13">
      <c r="A37" s="9" t="s">
        <v>73</v>
      </c>
      <c r="B37" s="9"/>
      <c r="C37" s="9"/>
      <c r="D37" s="9">
        <f>B37+C37</f>
        <v>0</v>
      </c>
      <c r="E37" s="9"/>
      <c r="F37" s="9"/>
      <c r="G37" s="9" t="s">
        <v>74</v>
      </c>
      <c r="H37" s="9"/>
      <c r="I37" s="9"/>
      <c r="J37" s="9"/>
      <c r="K37" s="9"/>
      <c r="L37" s="9"/>
      <c r="M37" s="9"/>
    </row>
    <row r="38" ht="15" customHeight="1" spans="1:13">
      <c r="A38" s="9" t="s">
        <v>75</v>
      </c>
      <c r="B38" s="9">
        <f>SUM(B39:B68)</f>
        <v>217243</v>
      </c>
      <c r="C38" s="9">
        <v>0</v>
      </c>
      <c r="D38" s="9">
        <f>SUM(D39:D68)</f>
        <v>217243</v>
      </c>
      <c r="E38" s="9">
        <v>0</v>
      </c>
      <c r="F38" s="9">
        <f>SUM(F39:F68)</f>
        <v>217243</v>
      </c>
      <c r="G38" s="9" t="s">
        <v>76</v>
      </c>
      <c r="H38" s="9"/>
      <c r="I38" s="9"/>
      <c r="J38" s="9"/>
      <c r="K38" s="9"/>
      <c r="L38" s="9"/>
      <c r="M38" s="9"/>
    </row>
    <row r="39" ht="15" customHeight="1" spans="1:13">
      <c r="A39" s="9" t="s">
        <v>77</v>
      </c>
      <c r="B39" s="9">
        <v>2963</v>
      </c>
      <c r="C39" s="9"/>
      <c r="D39" s="9">
        <f>B39+C39</f>
        <v>2963</v>
      </c>
      <c r="E39" s="9"/>
      <c r="F39" s="9">
        <f t="shared" ref="F38:F43" si="6">D39+E39</f>
        <v>2963</v>
      </c>
      <c r="G39" s="9" t="s">
        <v>78</v>
      </c>
      <c r="H39" s="9"/>
      <c r="I39" s="9"/>
      <c r="J39" s="9"/>
      <c r="K39" s="9"/>
      <c r="L39" s="9"/>
      <c r="M39" s="9"/>
    </row>
    <row r="40" ht="15" customHeight="1" spans="1:13">
      <c r="A40" s="9" t="s">
        <v>79</v>
      </c>
      <c r="B40" s="9">
        <v>100662</v>
      </c>
      <c r="C40" s="9"/>
      <c r="D40" s="9">
        <f t="shared" ref="D40:D68" si="7">B40+C40</f>
        <v>100662</v>
      </c>
      <c r="E40" s="9"/>
      <c r="F40" s="9">
        <f t="shared" si="6"/>
        <v>100662</v>
      </c>
      <c r="G40" s="9" t="s">
        <v>80</v>
      </c>
      <c r="H40" s="9"/>
      <c r="I40" s="9"/>
      <c r="J40" s="9"/>
      <c r="K40" s="9"/>
      <c r="L40" s="9"/>
      <c r="M40" s="9"/>
    </row>
    <row r="41" ht="15" customHeight="1" spans="1:13">
      <c r="A41" s="9" t="s">
        <v>81</v>
      </c>
      <c r="B41" s="9">
        <v>8585</v>
      </c>
      <c r="C41" s="9"/>
      <c r="D41" s="9">
        <f t="shared" si="7"/>
        <v>8585</v>
      </c>
      <c r="E41" s="9"/>
      <c r="F41" s="9">
        <f t="shared" si="6"/>
        <v>8585</v>
      </c>
      <c r="G41" s="9" t="s">
        <v>82</v>
      </c>
      <c r="H41" s="9"/>
      <c r="I41" s="9"/>
      <c r="J41" s="9"/>
      <c r="K41" s="9"/>
      <c r="L41" s="9"/>
      <c r="M41" s="9"/>
    </row>
    <row r="42" ht="15" customHeight="1" spans="1:13">
      <c r="A42" s="9" t="s">
        <v>83</v>
      </c>
      <c r="B42" s="9">
        <v>963</v>
      </c>
      <c r="C42" s="9"/>
      <c r="D42" s="9">
        <f t="shared" si="7"/>
        <v>963</v>
      </c>
      <c r="E42" s="9"/>
      <c r="F42" s="9">
        <f t="shared" ref="F42:F68" si="8">D42+E42</f>
        <v>963</v>
      </c>
      <c r="G42" s="9" t="s">
        <v>84</v>
      </c>
      <c r="H42" s="9"/>
      <c r="I42" s="9"/>
      <c r="J42" s="9"/>
      <c r="K42" s="9"/>
      <c r="L42" s="9"/>
      <c r="M42" s="9"/>
    </row>
    <row r="43" ht="15" customHeight="1" spans="1:13">
      <c r="A43" s="9" t="s">
        <v>85</v>
      </c>
      <c r="B43" s="9">
        <v>1347</v>
      </c>
      <c r="C43" s="9"/>
      <c r="D43" s="9">
        <f t="shared" si="7"/>
        <v>1347</v>
      </c>
      <c r="E43" s="9"/>
      <c r="F43" s="9">
        <f t="shared" si="8"/>
        <v>1347</v>
      </c>
      <c r="G43" s="9" t="s">
        <v>86</v>
      </c>
      <c r="H43" s="9"/>
      <c r="I43" s="9"/>
      <c r="J43" s="9"/>
      <c r="K43" s="9"/>
      <c r="L43" s="9"/>
      <c r="M43" s="9"/>
    </row>
    <row r="44" ht="15" customHeight="1" spans="1:13">
      <c r="A44" s="9" t="s">
        <v>87</v>
      </c>
      <c r="B44" s="9">
        <v>45</v>
      </c>
      <c r="C44" s="9"/>
      <c r="D44" s="9">
        <f t="shared" si="7"/>
        <v>45</v>
      </c>
      <c r="E44" s="9"/>
      <c r="F44" s="9">
        <f t="shared" si="8"/>
        <v>45</v>
      </c>
      <c r="G44" s="9" t="s">
        <v>88</v>
      </c>
      <c r="H44" s="9"/>
      <c r="I44" s="9"/>
      <c r="J44" s="9"/>
      <c r="K44" s="9"/>
      <c r="L44" s="9"/>
      <c r="M44" s="9"/>
    </row>
    <row r="45" ht="15" customHeight="1" spans="1:13">
      <c r="A45" s="9" t="s">
        <v>89</v>
      </c>
      <c r="B45" s="9"/>
      <c r="C45" s="9"/>
      <c r="D45" s="9"/>
      <c r="E45" s="9"/>
      <c r="F45" s="9"/>
      <c r="G45" s="9" t="s">
        <v>90</v>
      </c>
      <c r="H45" s="9"/>
      <c r="I45" s="9"/>
      <c r="J45" s="9"/>
      <c r="K45" s="9"/>
      <c r="L45" s="9"/>
      <c r="M45" s="9"/>
    </row>
    <row r="46" ht="15" customHeight="1" spans="1:13">
      <c r="A46" s="9" t="s">
        <v>91</v>
      </c>
      <c r="B46" s="9"/>
      <c r="C46" s="9"/>
      <c r="D46" s="9"/>
      <c r="E46" s="9"/>
      <c r="F46" s="9"/>
      <c r="G46" s="9" t="s">
        <v>92</v>
      </c>
      <c r="H46" s="9"/>
      <c r="I46" s="9"/>
      <c r="J46" s="9"/>
      <c r="K46" s="9"/>
      <c r="L46" s="9"/>
      <c r="M46" s="9"/>
    </row>
    <row r="47" ht="15" customHeight="1" spans="1:13">
      <c r="A47" s="9" t="s">
        <v>93</v>
      </c>
      <c r="B47" s="9"/>
      <c r="C47" s="9"/>
      <c r="D47" s="9"/>
      <c r="E47" s="9"/>
      <c r="F47" s="9"/>
      <c r="G47" s="9" t="s">
        <v>94</v>
      </c>
      <c r="H47" s="9">
        <f>H48</f>
        <v>98</v>
      </c>
      <c r="I47" s="9">
        <f>I48</f>
        <v>0</v>
      </c>
      <c r="J47" s="9">
        <f>J48</f>
        <v>98</v>
      </c>
      <c r="K47" s="9">
        <f>K48</f>
        <v>0</v>
      </c>
      <c r="L47" s="9">
        <f>L48</f>
        <v>98</v>
      </c>
      <c r="M47" s="9"/>
    </row>
    <row r="48" ht="15" customHeight="1" spans="1:13">
      <c r="A48" s="9" t="s">
        <v>95</v>
      </c>
      <c r="B48" s="9"/>
      <c r="C48" s="9"/>
      <c r="D48" s="9"/>
      <c r="E48" s="9"/>
      <c r="F48" s="9"/>
      <c r="G48" s="9" t="s">
        <v>96</v>
      </c>
      <c r="H48" s="9">
        <v>98</v>
      </c>
      <c r="I48" s="9"/>
      <c r="J48" s="9">
        <f>H48+I48</f>
        <v>98</v>
      </c>
      <c r="K48" s="9"/>
      <c r="L48" s="9">
        <f>J48+K48</f>
        <v>98</v>
      </c>
      <c r="M48" s="9"/>
    </row>
    <row r="49" ht="15" customHeight="1" spans="1:13">
      <c r="A49" s="9" t="s">
        <v>97</v>
      </c>
      <c r="B49" s="9"/>
      <c r="C49" s="9"/>
      <c r="D49" s="9"/>
      <c r="E49" s="9"/>
      <c r="F49" s="9"/>
      <c r="G49" s="9" t="s">
        <v>98</v>
      </c>
      <c r="H49" s="9"/>
      <c r="I49" s="9"/>
      <c r="J49" s="9"/>
      <c r="K49" s="9"/>
      <c r="L49" s="9"/>
      <c r="M49" s="9"/>
    </row>
    <row r="50" ht="15" customHeight="1" spans="1:13">
      <c r="A50" s="9" t="s">
        <v>99</v>
      </c>
      <c r="B50" s="9">
        <v>1708</v>
      </c>
      <c r="C50" s="9"/>
      <c r="D50" s="9">
        <f t="shared" si="7"/>
        <v>1708</v>
      </c>
      <c r="E50" s="9"/>
      <c r="F50" s="9">
        <f t="shared" si="8"/>
        <v>1708</v>
      </c>
      <c r="G50" s="9" t="s">
        <v>100</v>
      </c>
      <c r="H50" s="9"/>
      <c r="I50" s="9"/>
      <c r="J50" s="9"/>
      <c r="K50" s="9"/>
      <c r="L50" s="9"/>
      <c r="M50" s="9"/>
    </row>
    <row r="51" ht="15" customHeight="1" spans="1:13">
      <c r="A51" s="9" t="s">
        <v>101</v>
      </c>
      <c r="B51" s="9">
        <v>14339</v>
      </c>
      <c r="C51" s="9"/>
      <c r="D51" s="9">
        <f t="shared" si="7"/>
        <v>14339</v>
      </c>
      <c r="E51" s="9"/>
      <c r="F51" s="9">
        <f t="shared" si="8"/>
        <v>14339</v>
      </c>
      <c r="G51" s="9" t="s">
        <v>102</v>
      </c>
      <c r="H51" s="9"/>
      <c r="I51" s="9"/>
      <c r="J51" s="9"/>
      <c r="K51" s="9"/>
      <c r="L51" s="9"/>
      <c r="M51" s="9"/>
    </row>
    <row r="52" ht="15" customHeight="1" spans="1:13">
      <c r="A52" s="9" t="s">
        <v>103</v>
      </c>
      <c r="B52" s="9">
        <v>10205</v>
      </c>
      <c r="C52" s="9"/>
      <c r="D52" s="9">
        <f t="shared" si="7"/>
        <v>10205</v>
      </c>
      <c r="E52" s="9"/>
      <c r="F52" s="9">
        <f t="shared" si="8"/>
        <v>10205</v>
      </c>
      <c r="G52" s="9" t="s">
        <v>104</v>
      </c>
      <c r="H52" s="9"/>
      <c r="I52" s="9"/>
      <c r="J52" s="9"/>
      <c r="K52" s="9"/>
      <c r="L52" s="9"/>
      <c r="M52" s="9"/>
    </row>
    <row r="53" ht="15" customHeight="1" spans="1:13">
      <c r="A53" s="9" t="s">
        <v>105</v>
      </c>
      <c r="B53" s="9">
        <v>1762</v>
      </c>
      <c r="C53" s="9"/>
      <c r="D53" s="9">
        <f t="shared" si="7"/>
        <v>1762</v>
      </c>
      <c r="E53" s="9"/>
      <c r="F53" s="9">
        <f t="shared" si="8"/>
        <v>1762</v>
      </c>
      <c r="G53" s="9" t="s">
        <v>106</v>
      </c>
      <c r="H53" s="9">
        <v>1637</v>
      </c>
      <c r="I53" s="9">
        <v>9283</v>
      </c>
      <c r="J53" s="9">
        <f>H53+I53</f>
        <v>10920</v>
      </c>
      <c r="K53" s="9"/>
      <c r="L53" s="9">
        <f>J53+K53</f>
        <v>10920</v>
      </c>
      <c r="M53" s="9"/>
    </row>
    <row r="54" ht="15" customHeight="1" spans="1:13">
      <c r="A54" s="9" t="s">
        <v>107</v>
      </c>
      <c r="B54" s="9"/>
      <c r="C54" s="9"/>
      <c r="D54" s="9"/>
      <c r="E54" s="9"/>
      <c r="F54" s="9"/>
      <c r="G54" s="9" t="s">
        <v>108</v>
      </c>
      <c r="H54" s="9"/>
      <c r="I54" s="9"/>
      <c r="J54" s="9">
        <f>H54+I54</f>
        <v>0</v>
      </c>
      <c r="K54" s="9"/>
      <c r="L54" s="9"/>
      <c r="M54" s="9"/>
    </row>
    <row r="55" ht="15" customHeight="1" spans="1:13">
      <c r="A55" s="9" t="s">
        <v>109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ht="15" customHeight="1" spans="1:13">
      <c r="A56" s="9" t="s">
        <v>110</v>
      </c>
      <c r="B56" s="9">
        <v>13529</v>
      </c>
      <c r="C56" s="9"/>
      <c r="D56" s="9">
        <f t="shared" si="7"/>
        <v>13529</v>
      </c>
      <c r="E56" s="9"/>
      <c r="F56" s="9">
        <f t="shared" si="8"/>
        <v>13529</v>
      </c>
      <c r="G56" s="9"/>
      <c r="H56" s="9"/>
      <c r="I56" s="9"/>
      <c r="J56" s="9"/>
      <c r="K56" s="9"/>
      <c r="L56" s="9"/>
      <c r="M56" s="9"/>
    </row>
    <row r="57" ht="15" customHeight="1" spans="1:13">
      <c r="A57" s="9" t="s">
        <v>111</v>
      </c>
      <c r="B57" s="9">
        <v>978</v>
      </c>
      <c r="C57" s="9"/>
      <c r="D57" s="9">
        <f t="shared" si="7"/>
        <v>978</v>
      </c>
      <c r="E57" s="9"/>
      <c r="F57" s="9">
        <f t="shared" si="8"/>
        <v>978</v>
      </c>
      <c r="G57" s="9"/>
      <c r="H57" s="9"/>
      <c r="I57" s="9"/>
      <c r="J57" s="9"/>
      <c r="K57" s="9"/>
      <c r="L57" s="9"/>
      <c r="M57" s="9"/>
    </row>
    <row r="58" ht="15" customHeight="1" spans="1:13">
      <c r="A58" s="9" t="s">
        <v>112</v>
      </c>
      <c r="B58" s="9">
        <v>5738</v>
      </c>
      <c r="C58" s="9"/>
      <c r="D58" s="9">
        <f t="shared" si="7"/>
        <v>5738</v>
      </c>
      <c r="E58" s="9"/>
      <c r="F58" s="9">
        <f t="shared" si="8"/>
        <v>5738</v>
      </c>
      <c r="G58" s="9"/>
      <c r="H58" s="9"/>
      <c r="I58" s="9"/>
      <c r="J58" s="9"/>
      <c r="K58" s="9"/>
      <c r="L58" s="9"/>
      <c r="M58" s="9"/>
    </row>
    <row r="59" ht="15" customHeight="1" spans="1:13">
      <c r="A59" s="9" t="s">
        <v>113</v>
      </c>
      <c r="B59" s="9">
        <v>529</v>
      </c>
      <c r="C59" s="9"/>
      <c r="D59" s="9">
        <f t="shared" si="7"/>
        <v>529</v>
      </c>
      <c r="E59" s="9"/>
      <c r="F59" s="9">
        <f t="shared" si="8"/>
        <v>529</v>
      </c>
      <c r="G59" s="9"/>
      <c r="H59" s="9"/>
      <c r="I59" s="9"/>
      <c r="J59" s="9"/>
      <c r="K59" s="9"/>
      <c r="L59" s="9"/>
      <c r="M59" s="9"/>
    </row>
    <row r="60" ht="15" customHeight="1" spans="1:13">
      <c r="A60" s="9" t="s">
        <v>114</v>
      </c>
      <c r="B60" s="9">
        <v>1235</v>
      </c>
      <c r="C60" s="9"/>
      <c r="D60" s="9">
        <f t="shared" si="7"/>
        <v>1235</v>
      </c>
      <c r="E60" s="9"/>
      <c r="F60" s="9">
        <f t="shared" si="8"/>
        <v>1235</v>
      </c>
      <c r="G60" s="9"/>
      <c r="H60" s="9"/>
      <c r="I60" s="9"/>
      <c r="J60" s="9"/>
      <c r="K60" s="9"/>
      <c r="L60" s="9"/>
      <c r="M60" s="9"/>
    </row>
    <row r="61" ht="15" customHeight="1" spans="1:13">
      <c r="A61" s="9" t="s">
        <v>115</v>
      </c>
      <c r="B61" s="9">
        <v>20050</v>
      </c>
      <c r="C61" s="9"/>
      <c r="D61" s="9">
        <f t="shared" si="7"/>
        <v>20050</v>
      </c>
      <c r="E61" s="9"/>
      <c r="F61" s="9">
        <f t="shared" si="8"/>
        <v>20050</v>
      </c>
      <c r="G61" s="9"/>
      <c r="H61" s="9"/>
      <c r="I61" s="9"/>
      <c r="J61" s="9"/>
      <c r="K61" s="9"/>
      <c r="L61" s="9"/>
      <c r="M61" s="9"/>
    </row>
    <row r="62" ht="15" customHeight="1" spans="1:13">
      <c r="A62" s="9" t="s">
        <v>116</v>
      </c>
      <c r="B62" s="9">
        <v>4175</v>
      </c>
      <c r="C62" s="9"/>
      <c r="D62" s="9">
        <f t="shared" si="7"/>
        <v>4175</v>
      </c>
      <c r="E62" s="9"/>
      <c r="F62" s="9">
        <f t="shared" si="8"/>
        <v>4175</v>
      </c>
      <c r="G62" s="9"/>
      <c r="H62" s="9"/>
      <c r="I62" s="9"/>
      <c r="J62" s="9"/>
      <c r="K62" s="9"/>
      <c r="L62" s="9"/>
      <c r="M62" s="9"/>
    </row>
    <row r="63" ht="15" customHeight="1" spans="1:13">
      <c r="A63" s="9" t="s">
        <v>117</v>
      </c>
      <c r="B63" s="9">
        <v>3052</v>
      </c>
      <c r="C63" s="9"/>
      <c r="D63" s="9">
        <f t="shared" si="7"/>
        <v>3052</v>
      </c>
      <c r="E63" s="9"/>
      <c r="F63" s="9">
        <f t="shared" si="8"/>
        <v>3052</v>
      </c>
      <c r="G63" s="9"/>
      <c r="H63" s="9"/>
      <c r="I63" s="9"/>
      <c r="J63" s="9"/>
      <c r="K63" s="9"/>
      <c r="L63" s="9"/>
      <c r="M63" s="9"/>
    </row>
    <row r="64" ht="15" customHeight="1" spans="1:13">
      <c r="A64" s="9" t="s">
        <v>118</v>
      </c>
      <c r="B64" s="9">
        <v>24074</v>
      </c>
      <c r="C64" s="9"/>
      <c r="D64" s="9">
        <f t="shared" si="7"/>
        <v>24074</v>
      </c>
      <c r="E64" s="9"/>
      <c r="F64" s="9">
        <f t="shared" si="8"/>
        <v>24074</v>
      </c>
      <c r="G64" s="9"/>
      <c r="H64" s="9"/>
      <c r="I64" s="9"/>
      <c r="J64" s="9"/>
      <c r="K64" s="9"/>
      <c r="L64" s="9"/>
      <c r="M64" s="9"/>
    </row>
    <row r="65" ht="15" customHeight="1" spans="1:13">
      <c r="A65" s="9" t="s">
        <v>119</v>
      </c>
      <c r="B65" s="9">
        <v>316</v>
      </c>
      <c r="C65" s="9"/>
      <c r="D65" s="9">
        <f t="shared" si="7"/>
        <v>316</v>
      </c>
      <c r="E65" s="9"/>
      <c r="F65" s="9">
        <f t="shared" si="8"/>
        <v>316</v>
      </c>
      <c r="G65" s="9"/>
      <c r="H65" s="9"/>
      <c r="I65" s="9"/>
      <c r="J65" s="9"/>
      <c r="K65" s="9"/>
      <c r="L65" s="9"/>
      <c r="M65" s="9"/>
    </row>
    <row r="66" ht="15" customHeight="1" spans="1:13">
      <c r="A66" s="9" t="s">
        <v>120</v>
      </c>
      <c r="B66" s="9">
        <v>743</v>
      </c>
      <c r="C66" s="9"/>
      <c r="D66" s="9">
        <f t="shared" si="7"/>
        <v>743</v>
      </c>
      <c r="E66" s="9"/>
      <c r="F66" s="9">
        <f t="shared" si="8"/>
        <v>743</v>
      </c>
      <c r="G66" s="9"/>
      <c r="H66" s="9"/>
      <c r="I66" s="9"/>
      <c r="J66" s="9"/>
      <c r="K66" s="9"/>
      <c r="L66" s="9"/>
      <c r="M66" s="9"/>
    </row>
    <row r="67" ht="15" customHeight="1" spans="1:13">
      <c r="A67" s="9" t="s">
        <v>121</v>
      </c>
      <c r="B67" s="9">
        <v>10</v>
      </c>
      <c r="C67" s="9"/>
      <c r="D67" s="9">
        <f t="shared" si="7"/>
        <v>10</v>
      </c>
      <c r="E67" s="9"/>
      <c r="F67" s="9">
        <f t="shared" si="8"/>
        <v>10</v>
      </c>
      <c r="G67" s="9"/>
      <c r="H67" s="9"/>
      <c r="I67" s="9"/>
      <c r="J67" s="9"/>
      <c r="K67" s="9"/>
      <c r="L67" s="9"/>
      <c r="M67" s="9"/>
    </row>
    <row r="68" ht="15" customHeight="1" spans="1:13">
      <c r="A68" s="9" t="s">
        <v>122</v>
      </c>
      <c r="B68" s="9">
        <v>235</v>
      </c>
      <c r="C68" s="9"/>
      <c r="D68" s="9">
        <f t="shared" si="7"/>
        <v>235</v>
      </c>
      <c r="E68" s="9"/>
      <c r="F68" s="9">
        <f t="shared" si="8"/>
        <v>235</v>
      </c>
      <c r="G68" s="9"/>
      <c r="H68" s="9"/>
      <c r="I68" s="9"/>
      <c r="J68" s="9"/>
      <c r="K68" s="9"/>
      <c r="L68" s="9"/>
      <c r="M68" s="9"/>
    </row>
    <row r="69" ht="15" customHeight="1" spans="1:13">
      <c r="A69" s="9" t="s">
        <v>123</v>
      </c>
      <c r="B69" s="9">
        <f>SUM(B70:B71)</f>
        <v>9858</v>
      </c>
      <c r="C69" s="9">
        <v>0</v>
      </c>
      <c r="D69" s="9">
        <f>SUM(D70:D71)</f>
        <v>9858</v>
      </c>
      <c r="E69" s="9">
        <f>SUM(E70:E71)</f>
        <v>0</v>
      </c>
      <c r="F69" s="9">
        <f>SUM(F70:F71)</f>
        <v>9858</v>
      </c>
      <c r="G69" s="9"/>
      <c r="H69" s="9"/>
      <c r="I69" s="9"/>
      <c r="J69" s="9"/>
      <c r="K69" s="9"/>
      <c r="L69" s="9"/>
      <c r="M69" s="9"/>
    </row>
    <row r="70" ht="15" customHeight="1" spans="1:13">
      <c r="A70" s="9" t="s">
        <v>124</v>
      </c>
      <c r="B70" s="9">
        <v>9858</v>
      </c>
      <c r="C70" s="9"/>
      <c r="D70" s="9">
        <f>B70+C70</f>
        <v>9858</v>
      </c>
      <c r="E70" s="9"/>
      <c r="F70" s="9">
        <f t="shared" ref="F70:F75" si="9">D70+E70</f>
        <v>9858</v>
      </c>
      <c r="G70" s="9"/>
      <c r="H70" s="9"/>
      <c r="I70" s="9"/>
      <c r="J70" s="9"/>
      <c r="K70" s="9"/>
      <c r="L70" s="9"/>
      <c r="M70" s="9"/>
    </row>
    <row r="71" ht="15" customHeight="1" spans="1:13">
      <c r="A71" s="9" t="s">
        <v>125</v>
      </c>
      <c r="B71" s="9"/>
      <c r="C71" s="9"/>
      <c r="D71" s="9"/>
      <c r="E71" s="9"/>
      <c r="F71" s="9">
        <f t="shared" si="9"/>
        <v>0</v>
      </c>
      <c r="G71" s="9"/>
      <c r="H71" s="9"/>
      <c r="I71" s="9"/>
      <c r="J71" s="9"/>
      <c r="K71" s="9"/>
      <c r="L71" s="9"/>
      <c r="M71" s="9"/>
    </row>
    <row r="72" ht="15" customHeight="1" spans="1:13">
      <c r="A72" s="9" t="s">
        <v>126</v>
      </c>
      <c r="B72" s="9">
        <f>B73</f>
        <v>0</v>
      </c>
      <c r="C72" s="9">
        <f>C73</f>
        <v>0</v>
      </c>
      <c r="D72" s="9">
        <f>D73</f>
        <v>0</v>
      </c>
      <c r="E72" s="9">
        <f>E73</f>
        <v>0</v>
      </c>
      <c r="F72" s="9">
        <f>F73</f>
        <v>0</v>
      </c>
      <c r="G72" s="9"/>
      <c r="H72" s="9"/>
      <c r="I72" s="9"/>
      <c r="J72" s="9"/>
      <c r="K72" s="9"/>
      <c r="L72" s="9"/>
      <c r="M72" s="9"/>
    </row>
    <row r="73" ht="15" customHeight="1" spans="1:13">
      <c r="A73" s="9" t="s">
        <v>127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ht="15" customHeight="1" spans="1:13">
      <c r="A74" s="9" t="s">
        <v>128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="1" customFormat="1" ht="15" customHeight="1" spans="1:13">
      <c r="A75" s="9" t="s">
        <v>129</v>
      </c>
      <c r="B75" s="9"/>
      <c r="C75" s="9">
        <f>33000+4317+4966</f>
        <v>42283</v>
      </c>
      <c r="D75" s="9">
        <f>B75+C75</f>
        <v>42283</v>
      </c>
      <c r="E75" s="9"/>
      <c r="F75" s="9">
        <f t="shared" si="9"/>
        <v>42283</v>
      </c>
      <c r="G75" s="9"/>
      <c r="H75" s="9"/>
      <c r="I75" s="9"/>
      <c r="J75" s="9"/>
      <c r="K75" s="9"/>
      <c r="L75" s="9"/>
      <c r="M75" s="9"/>
    </row>
    <row r="76" ht="15" customHeight="1" spans="1: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ht="15" customHeight="1" spans="1:13">
      <c r="A77" s="7" t="s">
        <v>130</v>
      </c>
      <c r="B77" s="8">
        <f>B30+B31</f>
        <v>258279</v>
      </c>
      <c r="C77" s="8">
        <f>C30+C31</f>
        <v>42283</v>
      </c>
      <c r="D77" s="8">
        <f>D30+D31</f>
        <v>300562</v>
      </c>
      <c r="E77" s="8">
        <f>E30+E31</f>
        <v>0</v>
      </c>
      <c r="F77" s="8">
        <f>F30+F31</f>
        <v>300562</v>
      </c>
      <c r="G77" s="7" t="s">
        <v>131</v>
      </c>
      <c r="H77" s="8">
        <f>H30+H31</f>
        <v>258279</v>
      </c>
      <c r="I77" s="8">
        <f>I30+I31</f>
        <v>42283</v>
      </c>
      <c r="J77" s="8">
        <f>J30+J31</f>
        <v>300562</v>
      </c>
      <c r="K77" s="8">
        <f>K30+K31</f>
        <v>0</v>
      </c>
      <c r="L77" s="8">
        <f>L30+L31</f>
        <v>300562</v>
      </c>
      <c r="M77" s="8"/>
    </row>
    <row r="78" ht="15" customHeight="1" spans="1: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ht="15" customHeight="1" spans="1:13">
      <c r="A79" s="9" t="s">
        <v>132</v>
      </c>
      <c r="B79" s="9">
        <v>20</v>
      </c>
      <c r="C79" s="9"/>
      <c r="D79" s="9">
        <f t="shared" ref="D79:D86" si="10">B79+C79</f>
        <v>20</v>
      </c>
      <c r="E79" s="9"/>
      <c r="F79" s="9">
        <f t="shared" ref="F79:F86" si="11">D79+E79</f>
        <v>20</v>
      </c>
      <c r="G79" s="9" t="s">
        <v>133</v>
      </c>
      <c r="H79" s="9"/>
      <c r="I79" s="9"/>
      <c r="J79" s="9">
        <f t="shared" ref="J79:J85" si="12">H79+I79</f>
        <v>0</v>
      </c>
      <c r="K79" s="9"/>
      <c r="L79" s="9">
        <f t="shared" ref="L79:L85" si="13">K79+J79</f>
        <v>0</v>
      </c>
      <c r="M79" s="9"/>
    </row>
    <row r="80" ht="15" customHeight="1" spans="1:13">
      <c r="A80" s="9" t="s">
        <v>134</v>
      </c>
      <c r="B80" s="9">
        <v>6000</v>
      </c>
      <c r="C80" s="9"/>
      <c r="D80" s="9">
        <f t="shared" si="10"/>
        <v>6000</v>
      </c>
      <c r="E80" s="9"/>
      <c r="F80" s="9">
        <f t="shared" si="11"/>
        <v>6000</v>
      </c>
      <c r="G80" s="9" t="s">
        <v>135</v>
      </c>
      <c r="H80" s="9">
        <v>598</v>
      </c>
      <c r="I80" s="9"/>
      <c r="J80" s="9">
        <f t="shared" si="12"/>
        <v>598</v>
      </c>
      <c r="K80" s="9"/>
      <c r="L80" s="9">
        <f t="shared" si="13"/>
        <v>598</v>
      </c>
      <c r="M80" s="9"/>
    </row>
    <row r="81" ht="15" customHeight="1" spans="1:13">
      <c r="A81" s="9" t="s">
        <v>136</v>
      </c>
      <c r="B81" s="9">
        <v>160</v>
      </c>
      <c r="C81" s="9"/>
      <c r="D81" s="9">
        <f t="shared" si="10"/>
        <v>160</v>
      </c>
      <c r="E81" s="9"/>
      <c r="F81" s="9">
        <f t="shared" si="11"/>
        <v>160</v>
      </c>
      <c r="G81" s="9" t="s">
        <v>137</v>
      </c>
      <c r="H81" s="9">
        <v>1876</v>
      </c>
      <c r="I81" s="9"/>
      <c r="J81" s="9">
        <f t="shared" si="12"/>
        <v>1876</v>
      </c>
      <c r="K81" s="9"/>
      <c r="L81" s="9">
        <f t="shared" si="13"/>
        <v>1876</v>
      </c>
      <c r="M81" s="9"/>
    </row>
    <row r="82" ht="15" customHeight="1" spans="1:13">
      <c r="A82" s="9" t="s">
        <v>138</v>
      </c>
      <c r="B82" s="9">
        <v>20</v>
      </c>
      <c r="C82" s="9"/>
      <c r="D82" s="9">
        <f t="shared" si="10"/>
        <v>20</v>
      </c>
      <c r="E82" s="9"/>
      <c r="F82" s="9">
        <f t="shared" si="11"/>
        <v>20</v>
      </c>
      <c r="G82" s="9" t="s">
        <v>139</v>
      </c>
      <c r="H82" s="9"/>
      <c r="I82" s="9"/>
      <c r="J82" s="9">
        <f t="shared" si="12"/>
        <v>0</v>
      </c>
      <c r="K82" s="9"/>
      <c r="L82" s="9">
        <f t="shared" si="13"/>
        <v>0</v>
      </c>
      <c r="M82" s="9"/>
    </row>
    <row r="83" ht="15" customHeight="1" spans="1:13">
      <c r="A83" s="9"/>
      <c r="B83" s="9"/>
      <c r="C83" s="9"/>
      <c r="D83" s="9">
        <f t="shared" si="10"/>
        <v>0</v>
      </c>
      <c r="E83" s="9"/>
      <c r="F83" s="9">
        <f t="shared" si="11"/>
        <v>0</v>
      </c>
      <c r="G83" s="9" t="s">
        <v>140</v>
      </c>
      <c r="H83" s="9">
        <v>417</v>
      </c>
      <c r="I83" s="9"/>
      <c r="J83" s="9">
        <f t="shared" si="12"/>
        <v>417</v>
      </c>
      <c r="K83" s="9"/>
      <c r="L83" s="9">
        <f t="shared" si="13"/>
        <v>417</v>
      </c>
      <c r="M83" s="9"/>
    </row>
    <row r="84" ht="15" customHeight="1" spans="1:13">
      <c r="A84" s="9"/>
      <c r="B84" s="9"/>
      <c r="C84" s="9"/>
      <c r="D84" s="9">
        <f t="shared" si="10"/>
        <v>0</v>
      </c>
      <c r="E84" s="9"/>
      <c r="F84" s="9">
        <f t="shared" si="11"/>
        <v>0</v>
      </c>
      <c r="G84" s="9" t="s">
        <v>141</v>
      </c>
      <c r="H84" s="9">
        <v>1475</v>
      </c>
      <c r="I84" s="9"/>
      <c r="J84" s="9">
        <f t="shared" si="12"/>
        <v>1475</v>
      </c>
      <c r="K84" s="9"/>
      <c r="L84" s="9">
        <f t="shared" si="13"/>
        <v>1475</v>
      </c>
      <c r="M84" s="9"/>
    </row>
    <row r="85" s="1" customFormat="1" ht="15" customHeight="1" spans="1:13">
      <c r="A85" s="7" t="s">
        <v>142</v>
      </c>
      <c r="B85" s="8">
        <f>SUM(B79:B84)</f>
        <v>6200</v>
      </c>
      <c r="C85" s="8">
        <f>SUM(C79:C84)</f>
        <v>0</v>
      </c>
      <c r="D85" s="8">
        <f>SUM(D79:D84)</f>
        <v>6200</v>
      </c>
      <c r="E85" s="8">
        <f>SUM(E79:E84)</f>
        <v>0</v>
      </c>
      <c r="F85" s="8">
        <f>SUM(F79:F84)</f>
        <v>6200</v>
      </c>
      <c r="G85" s="9" t="s">
        <v>143</v>
      </c>
      <c r="H85" s="9"/>
      <c r="I85" s="9"/>
      <c r="J85" s="9">
        <f t="shared" si="12"/>
        <v>0</v>
      </c>
      <c r="K85" s="9"/>
      <c r="L85" s="9">
        <f t="shared" si="13"/>
        <v>0</v>
      </c>
      <c r="M85" s="9"/>
    </row>
    <row r="86" ht="15" customHeight="1" spans="1:13">
      <c r="A86" s="9" t="s">
        <v>62</v>
      </c>
      <c r="B86" s="9">
        <f>SUM(B87:B89)</f>
        <v>999</v>
      </c>
      <c r="C86" s="9">
        <f>SUM(C87:C89)</f>
        <v>0</v>
      </c>
      <c r="D86" s="9">
        <f>B86+C86</f>
        <v>999</v>
      </c>
      <c r="E86" s="9">
        <f>SUM(E87:E89)</f>
        <v>0</v>
      </c>
      <c r="F86" s="9">
        <f>SUM(F87:F89)</f>
        <v>999</v>
      </c>
      <c r="G86" s="7" t="s">
        <v>144</v>
      </c>
      <c r="H86" s="8">
        <f>SUM(H80:H85)</f>
        <v>4366</v>
      </c>
      <c r="I86" s="8">
        <f>SUM(I80:I85)</f>
        <v>0</v>
      </c>
      <c r="J86" s="8">
        <f>SUM(J80:J85)</f>
        <v>4366</v>
      </c>
      <c r="K86" s="8">
        <f>SUM(K80:K85)</f>
        <v>0</v>
      </c>
      <c r="L86" s="8">
        <f>SUM(L80:L85)</f>
        <v>4366</v>
      </c>
      <c r="M86" s="9"/>
    </row>
    <row r="87" ht="15" customHeight="1" spans="1:13">
      <c r="A87" s="9" t="s">
        <v>126</v>
      </c>
      <c r="B87" s="9"/>
      <c r="C87" s="9"/>
      <c r="D87" s="9">
        <f>B87+C87</f>
        <v>0</v>
      </c>
      <c r="E87" s="9"/>
      <c r="F87" s="9">
        <f>D87+E87</f>
        <v>0</v>
      </c>
      <c r="G87" s="9" t="s">
        <v>63</v>
      </c>
      <c r="H87" s="8">
        <f t="shared" ref="H87:L87" si="14">H88</f>
        <v>2833</v>
      </c>
      <c r="I87" s="8"/>
      <c r="J87" s="8">
        <f t="shared" si="14"/>
        <v>2833</v>
      </c>
      <c r="K87" s="8"/>
      <c r="L87" s="8">
        <f t="shared" si="14"/>
        <v>2833</v>
      </c>
      <c r="M87" s="9"/>
    </row>
    <row r="88" ht="15" customHeight="1" spans="1:13">
      <c r="A88" s="9" t="s">
        <v>145</v>
      </c>
      <c r="B88" s="9">
        <v>999</v>
      </c>
      <c r="C88" s="9"/>
      <c r="D88" s="9">
        <f>B88+C88</f>
        <v>999</v>
      </c>
      <c r="E88" s="9"/>
      <c r="F88" s="9">
        <f>D88+E88</f>
        <v>999</v>
      </c>
      <c r="G88" s="9" t="s">
        <v>146</v>
      </c>
      <c r="H88" s="9">
        <v>2833</v>
      </c>
      <c r="I88" s="9"/>
      <c r="J88" s="9">
        <f>H88+I88</f>
        <v>2833</v>
      </c>
      <c r="K88" s="9"/>
      <c r="L88" s="9">
        <f>K88+J88</f>
        <v>2833</v>
      </c>
      <c r="M88" s="9"/>
    </row>
    <row r="89" ht="15" customHeight="1" spans="1:13">
      <c r="A89" s="9" t="s">
        <v>129</v>
      </c>
      <c r="B89" s="9"/>
      <c r="C89" s="9"/>
      <c r="D89" s="9">
        <f>B89+C89</f>
        <v>0</v>
      </c>
      <c r="E89" s="9"/>
      <c r="F89" s="9">
        <f>D89+E89</f>
        <v>0</v>
      </c>
      <c r="G89" s="9"/>
      <c r="H89" s="9"/>
      <c r="I89" s="9"/>
      <c r="J89" s="9"/>
      <c r="K89" s="9"/>
      <c r="L89" s="9"/>
      <c r="M89" s="9"/>
    </row>
    <row r="90" ht="15" customHeight="1" spans="1:13">
      <c r="A90" s="7" t="s">
        <v>147</v>
      </c>
      <c r="B90" s="8">
        <f>B85+B86</f>
        <v>7199</v>
      </c>
      <c r="C90" s="8">
        <f>C85+C86</f>
        <v>0</v>
      </c>
      <c r="D90" s="8">
        <f>D85+D86</f>
        <v>7199</v>
      </c>
      <c r="E90" s="8">
        <f>E85+E86</f>
        <v>0</v>
      </c>
      <c r="F90" s="8">
        <f>F85+F86</f>
        <v>7199</v>
      </c>
      <c r="G90" s="7" t="s">
        <v>148</v>
      </c>
      <c r="H90" s="8">
        <f>H87+H86</f>
        <v>7199</v>
      </c>
      <c r="I90" s="8">
        <f>I87+I86</f>
        <v>0</v>
      </c>
      <c r="J90" s="8">
        <f>J87+J86</f>
        <v>7199</v>
      </c>
      <c r="K90" s="8">
        <f>K87+K86</f>
        <v>0</v>
      </c>
      <c r="L90" s="8">
        <f>L87+L86</f>
        <v>7199</v>
      </c>
      <c r="M90" s="8"/>
    </row>
    <row r="91" s="1" customFormat="1" ht="15" customHeight="1" spans="1:13">
      <c r="A91" s="11"/>
      <c r="B91" s="9"/>
      <c r="C91" s="9"/>
      <c r="D91" s="9"/>
      <c r="E91" s="9"/>
      <c r="F91" s="9"/>
      <c r="G91" s="11"/>
      <c r="H91" s="9"/>
      <c r="I91" s="9"/>
      <c r="J91" s="9"/>
      <c r="K91" s="9"/>
      <c r="L91" s="9"/>
      <c r="M91" s="9"/>
    </row>
    <row r="92" ht="15" customHeight="1" spans="1:13">
      <c r="A92" s="7" t="s">
        <v>149</v>
      </c>
      <c r="B92" s="8">
        <f>B77+B90</f>
        <v>265478</v>
      </c>
      <c r="C92" s="8">
        <f>C77+C90</f>
        <v>42283</v>
      </c>
      <c r="D92" s="8">
        <f>D77+D90</f>
        <v>307761</v>
      </c>
      <c r="E92" s="8">
        <f>E77+E90</f>
        <v>0</v>
      </c>
      <c r="F92" s="8">
        <f>F77+F90</f>
        <v>307761</v>
      </c>
      <c r="G92" s="7" t="s">
        <v>150</v>
      </c>
      <c r="H92" s="8">
        <f>H90+H77</f>
        <v>265478</v>
      </c>
      <c r="I92" s="8">
        <f>I90+I77</f>
        <v>42283</v>
      </c>
      <c r="J92" s="8">
        <f>J90+J77</f>
        <v>307761</v>
      </c>
      <c r="K92" s="8">
        <f>K90+K77</f>
        <v>0</v>
      </c>
      <c r="L92" s="8">
        <f>L90+L77</f>
        <v>307761</v>
      </c>
      <c r="M92" s="8"/>
    </row>
    <row r="93" s="1" customFormat="1" ht="15" customHeight="1" spans="1:13">
      <c r="A93"/>
      <c r="B93"/>
      <c r="C93"/>
      <c r="D93"/>
      <c r="E93"/>
      <c r="F93"/>
      <c r="G93"/>
      <c r="H93"/>
      <c r="I93"/>
      <c r="J93"/>
      <c r="K93"/>
      <c r="L93"/>
      <c r="M93"/>
    </row>
  </sheetData>
  <mergeCells count="3">
    <mergeCell ref="A2:M2"/>
    <mergeCell ref="A4:F4"/>
    <mergeCell ref="G4:L4"/>
  </mergeCells>
  <printOptions horizontalCentered="1"/>
  <pageMargins left="0.700694444444445" right="0.700694444444445" top="0.590277777777778" bottom="0.751388888888889" header="0.298611111111111" footer="0.298611111111111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王蕾</cp:lastModifiedBy>
  <dcterms:created xsi:type="dcterms:W3CDTF">2019-08-21T12:23:00Z</dcterms:created>
  <cp:lastPrinted>2019-08-21T12:56:00Z</cp:lastPrinted>
  <dcterms:modified xsi:type="dcterms:W3CDTF">2021-06-24T11:09:23Z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