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1月资金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<sst xmlns="http://schemas.openxmlformats.org/spreadsheetml/2006/main" count="50" uniqueCount="36">
  <si>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附件1</t>
  </si>
  <si>
    <t xml:space="preserve">2021年11月民政保障对象各类救助资金分配表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</si>
  <si>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单位：元 </t>
  </si>
  <si>
    <t>单 位</t>
  </si>
  <si>
    <t>农村低保</t>
  </si>
  <si>
    <t>城市低保</t>
  </si>
  <si>
    <t>农村高龄</t>
  </si>
  <si>
    <t>城市高龄</t>
  </si>
  <si>
    <t>集中特困供养</t>
  </si>
  <si>
    <t>分散特困供养</t>
  </si>
  <si>
    <t>孤儿</t>
  </si>
  <si>
    <t>合计</t>
  </si>
  <si>
    <t>人数</t>
  </si>
  <si>
    <t>资金</t>
  </si>
  <si>
    <t>白阳镇</t>
  </si>
  <si>
    <t>王洼镇</t>
  </si>
  <si>
    <t>古城镇</t>
  </si>
  <si>
    <t>新集乡</t>
  </si>
  <si>
    <t>城阳乡</t>
  </si>
  <si>
    <t>红河镇</t>
  </si>
  <si>
    <t>冯庄乡</t>
  </si>
  <si>
    <t>小岔乡</t>
  </si>
  <si>
    <t>孟塬乡</t>
  </si>
  <si>
    <t>罗洼乡</t>
  </si>
  <si>
    <t>交岔乡</t>
  </si>
  <si>
    <t>草庙乡</t>
  </si>
  <si>
    <t>儿童福利院</t>
  </si>
  <si>
    <t>茹河颐养院</t>
  </si>
  <si>
    <t>中心敬老院</t>
  </si>
  <si>
    <t>草庙敬老院</t>
  </si>
  <si>
    <t>回民敬老院</t>
  </si>
  <si>
    <t>王洼敬老院</t>
  </si>
  <si>
    <t>城阳敬老院</t>
  </si>
  <si>
    <t>红河敬老院</t>
  </si>
  <si>
    <t>合  计</t>
  </si>
  <si>
    <t xml:space="preserve"> - 4 -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</si>
</sst>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);\(0\)"/>
    <numFmt numFmtId="178" formatCode="0_ "/>
    <numFmt numFmtId="179" formatCode="0.00_ "/>
  </numFmts>
  <fonts count="40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18"/>
      <name val="方正小标宋_GBK"/>
      <family val="4"/>
    </font>
    <font>
      <b/>
      <sz val="10"/>
      <name val="宋体"/>
      <family val="0"/>
    </font>
    <font>
      <sz val="11"/>
      <name val="仿宋_GB2312"/>
      <family val="0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2"/>
      <name val="仿宋_GB2312"/>
      <family val="0"/>
    </font>
    <font>
      <sz val="10"/>
      <name val="宋体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1"/>
      <name val="Times New Roman"/>
      <family val="1"/>
    </font>
    <font>
      <sz val="10"/>
      <name val="仿宋_GB2312"/>
      <family val="0"/>
    </font>
    <font>
      <b/>
      <sz val="9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8"/>
      <name val="Calibri"/>
      <family val="0"/>
    </font>
    <font>
      <sz val="12"/>
      <name val="Calibri"/>
      <family val="0"/>
    </font>
    <font>
      <b/>
      <sz val="10"/>
      <color rgb="FFFF0000"/>
      <name val="Times New Roman"/>
      <family val="1"/>
    </font>
    <font>
      <sz val="10"/>
      <color rgb="FF00000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30" fillId="4" borderId="1" applyNumberFormat="0" applyAlignment="0" applyProtection="0"/>
    <xf numFmtId="0" fontId="24" fillId="5" borderId="2" applyNumberFormat="0" applyAlignment="0" applyProtection="0"/>
    <xf numFmtId="0" fontId="27" fillId="6" borderId="0" applyNumberFormat="0" applyBorder="0" applyAlignment="0" applyProtection="0"/>
    <xf numFmtId="0" fontId="20" fillId="0" borderId="3" applyNumberFormat="0" applyFill="0" applyAlignment="0" applyProtection="0"/>
    <xf numFmtId="0" fontId="36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36" fillId="0" borderId="0" applyNumberFormat="0" applyFont="0" applyFill="0" applyBorder="0" applyAlignment="0" applyProtection="0"/>
    <xf numFmtId="0" fontId="18" fillId="7" borderId="0" applyNumberFormat="0" applyBorder="0" applyAlignment="0" applyProtection="0"/>
    <xf numFmtId="41" fontId="0" fillId="0" borderId="0" applyFont="0" applyFill="0" applyBorder="0" applyAlignment="0" applyProtection="0"/>
    <xf numFmtId="0" fontId="18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22" fillId="0" borderId="5" applyNumberFormat="0" applyFill="0" applyAlignment="0" applyProtection="0"/>
    <xf numFmtId="0" fontId="28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0" borderId="0">
      <alignment/>
      <protection/>
    </xf>
    <xf numFmtId="0" fontId="18" fillId="7" borderId="0" applyNumberFormat="0" applyBorder="0" applyAlignment="0" applyProtection="0"/>
    <xf numFmtId="0" fontId="17" fillId="11" borderId="0" applyNumberFormat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12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18" fillId="6" borderId="0" applyNumberFormat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0" fillId="14" borderId="8" applyNumberFormat="0" applyFont="0" applyAlignment="0" applyProtection="0"/>
    <xf numFmtId="0" fontId="17" fillId="15" borderId="0" applyNumberFormat="0" applyBorder="0" applyAlignment="0" applyProtection="0"/>
    <xf numFmtId="0" fontId="33" fillId="16" borderId="0" applyNumberFormat="0" applyBorder="0" applyAlignment="0" applyProtection="0"/>
    <xf numFmtId="0" fontId="18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1" fillId="4" borderId="9" applyNumberFormat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7" fillId="22" borderId="0" applyNumberFormat="0" applyBorder="0" applyAlignment="0" applyProtection="0"/>
    <xf numFmtId="0" fontId="17" fillId="9" borderId="0" applyNumberFormat="0" applyBorder="0" applyAlignment="0" applyProtection="0"/>
    <xf numFmtId="9" fontId="0" fillId="0" borderId="0" applyFont="0" applyFill="0" applyBorder="0" applyAlignment="0" applyProtection="0"/>
    <xf numFmtId="0" fontId="17" fillId="13" borderId="0" applyNumberFormat="0" applyBorder="0" applyAlignment="0" applyProtection="0"/>
    <xf numFmtId="44" fontId="0" fillId="0" borderId="0" applyFont="0" applyFill="0" applyBorder="0" applyAlignment="0" applyProtection="0"/>
    <xf numFmtId="0" fontId="17" fillId="23" borderId="0" applyNumberFormat="0" applyBorder="0" applyAlignment="0" applyProtection="0"/>
    <xf numFmtId="0" fontId="18" fillId="16" borderId="0" applyNumberFormat="0" applyBorder="0" applyAlignment="0" applyProtection="0"/>
    <xf numFmtId="0" fontId="19" fillId="3" borderId="9" applyNumberFormat="0" applyAlignment="0" applyProtection="0"/>
    <xf numFmtId="0" fontId="18" fillId="15" borderId="0" applyNumberFormat="0" applyBorder="0" applyAlignment="0" applyProtection="0"/>
    <xf numFmtId="0" fontId="17" fillId="20" borderId="0" applyNumberFormat="0" applyBorder="0" applyAlignment="0" applyProtection="0"/>
    <xf numFmtId="0" fontId="18" fillId="1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38" applyFont="1" applyAlignment="1">
      <alignment vertical="center"/>
      <protection/>
    </xf>
    <xf numFmtId="0" fontId="4" fillId="0" borderId="0" xfId="38" applyFont="1" applyAlignment="1">
      <alignment vertical="center"/>
      <protection/>
    </xf>
    <xf numFmtId="0" fontId="5" fillId="0" borderId="0" xfId="38" applyNumberFormat="1" applyFont="1" applyAlignment="1">
      <alignment horizontal="center" vertical="center" wrapText="1"/>
      <protection/>
    </xf>
    <xf numFmtId="0" fontId="37" fillId="0" borderId="0" xfId="38" applyNumberFormat="1" applyFont="1" applyAlignment="1">
      <alignment horizontal="center" vertical="center"/>
      <protection/>
    </xf>
    <xf numFmtId="0" fontId="6" fillId="0" borderId="10" xfId="38" applyFont="1" applyBorder="1" applyAlignment="1">
      <alignment horizontal="center" vertical="center" wrapText="1" shrinkToFit="1"/>
      <protection/>
    </xf>
    <xf numFmtId="0" fontId="6" fillId="0" borderId="11" xfId="38" applyFont="1" applyBorder="1" applyAlignment="1">
      <alignment horizontal="center" vertical="center" wrapText="1" shrinkToFit="1"/>
      <protection/>
    </xf>
    <xf numFmtId="0" fontId="6" fillId="0" borderId="12" xfId="38" applyFont="1" applyBorder="1" applyAlignment="1">
      <alignment horizontal="center" vertical="center" wrapText="1" shrinkToFit="1"/>
      <protection/>
    </xf>
    <xf numFmtId="176" fontId="6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38" applyFont="1" applyBorder="1" applyAlignment="1">
      <alignment horizontal="center" vertical="center" shrinkToFit="1"/>
      <protection/>
    </xf>
    <xf numFmtId="0" fontId="8" fillId="0" borderId="10" xfId="0" applyFont="1" applyBorder="1" applyAlignment="1">
      <alignment horizontal="center" vertical="center" shrinkToFit="1"/>
    </xf>
    <xf numFmtId="0" fontId="7" fillId="0" borderId="11" xfId="38" applyFont="1" applyBorder="1" applyAlignment="1">
      <alignment horizontal="center" vertical="center" shrinkToFit="1"/>
      <protection/>
    </xf>
    <xf numFmtId="0" fontId="38" fillId="0" borderId="10" xfId="0" applyFont="1" applyBorder="1" applyAlignment="1">
      <alignment horizontal="center" vertical="center" shrinkToFit="1"/>
    </xf>
    <xf numFmtId="0" fontId="7" fillId="0" borderId="13" xfId="38" applyFont="1" applyBorder="1" applyAlignment="1">
      <alignment horizontal="center" vertical="center" shrinkToFit="1"/>
      <protection/>
    </xf>
    <xf numFmtId="0" fontId="10" fillId="0" borderId="10" xfId="38" applyFont="1" applyBorder="1" applyAlignment="1">
      <alignment horizontal="center" vertical="center" shrinkToFit="1"/>
      <protection/>
    </xf>
    <xf numFmtId="0" fontId="11" fillId="0" borderId="0" xfId="0" applyFont="1" applyAlignment="1">
      <alignment vertical="center"/>
    </xf>
    <xf numFmtId="0" fontId="6" fillId="0" borderId="10" xfId="38" applyFont="1" applyBorder="1" applyAlignment="1">
      <alignment horizontal="center" vertical="center" wrapText="1" shrinkToFit="1"/>
      <protection/>
    </xf>
    <xf numFmtId="0" fontId="8" fillId="24" borderId="10" xfId="0" applyFont="1" applyFill="1" applyBorder="1" applyAlignment="1">
      <alignment horizontal="center" vertical="center" shrinkToFit="1"/>
    </xf>
    <xf numFmtId="177" fontId="8" fillId="24" borderId="10" xfId="0" applyNumberFormat="1" applyFont="1" applyFill="1" applyBorder="1" applyAlignment="1">
      <alignment horizontal="center" vertical="center" shrinkToFit="1"/>
    </xf>
    <xf numFmtId="0" fontId="8" fillId="24" borderId="10" xfId="0" applyFont="1" applyFill="1" applyBorder="1" applyAlignment="1">
      <alignment horizontal="center" vertical="center" shrinkToFit="1"/>
    </xf>
    <xf numFmtId="0" fontId="6" fillId="0" borderId="11" xfId="38" applyNumberFormat="1" applyFont="1" applyBorder="1" applyAlignment="1">
      <alignment horizontal="center" vertical="center" wrapText="1" shrinkToFit="1"/>
      <protection/>
    </xf>
    <xf numFmtId="0" fontId="6" fillId="0" borderId="12" xfId="38" applyNumberFormat="1" applyFont="1" applyBorder="1" applyAlignment="1">
      <alignment horizontal="center" vertical="center" wrapText="1" shrinkToFit="1"/>
      <protection/>
    </xf>
    <xf numFmtId="178" fontId="8" fillId="24" borderId="10" xfId="0" applyNumberFormat="1" applyFont="1" applyFill="1" applyBorder="1" applyAlignment="1">
      <alignment horizontal="center" vertical="center" shrinkToFit="1"/>
    </xf>
    <xf numFmtId="178" fontId="12" fillId="24" borderId="10" xfId="0" applyNumberFormat="1" applyFont="1" applyFill="1" applyBorder="1" applyAlignment="1">
      <alignment horizontal="center" vertical="center"/>
    </xf>
    <xf numFmtId="0" fontId="39" fillId="24" borderId="10" xfId="0" applyNumberFormat="1" applyFont="1" applyFill="1" applyBorder="1" applyAlignment="1">
      <alignment horizontal="center" vertical="center"/>
    </xf>
    <xf numFmtId="178" fontId="39" fillId="24" borderId="10" xfId="0" applyNumberFormat="1" applyFont="1" applyFill="1" applyBorder="1" applyAlignment="1">
      <alignment horizontal="center" vertical="center"/>
    </xf>
    <xf numFmtId="0" fontId="6" fillId="24" borderId="10" xfId="38" applyFont="1" applyFill="1" applyBorder="1" applyAlignment="1">
      <alignment horizontal="center" vertical="center"/>
      <protection/>
    </xf>
    <xf numFmtId="0" fontId="8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shrinkToFit="1"/>
    </xf>
    <xf numFmtId="0" fontId="8" fillId="24" borderId="10" xfId="0" applyFont="1" applyFill="1" applyBorder="1" applyAlignment="1">
      <alignment horizontal="center" vertical="center" shrinkToFit="1"/>
    </xf>
    <xf numFmtId="0" fontId="6" fillId="0" borderId="14" xfId="38" applyNumberFormat="1" applyFont="1" applyBorder="1" applyAlignment="1">
      <alignment horizontal="center" vertical="center" wrapText="1" shrinkToFit="1"/>
      <protection/>
    </xf>
    <xf numFmtId="179" fontId="6" fillId="0" borderId="10" xfId="38" applyNumberFormat="1" applyFont="1" applyBorder="1" applyAlignment="1">
      <alignment horizontal="center" vertical="center" wrapText="1" shrinkToFit="1"/>
      <protection/>
    </xf>
    <xf numFmtId="176" fontId="6" fillId="0" borderId="10" xfId="38" applyNumberFormat="1" applyFont="1" applyBorder="1" applyAlignment="1">
      <alignment horizontal="center" vertical="center" wrapText="1" shrinkToFit="1"/>
      <protection/>
    </xf>
    <xf numFmtId="0" fontId="8" fillId="0" borderId="10" xfId="0" applyNumberFormat="1" applyFont="1" applyFill="1" applyBorder="1" applyAlignment="1">
      <alignment horizontal="center" vertical="center" shrinkToFit="1"/>
    </xf>
    <xf numFmtId="0" fontId="8" fillId="24" borderId="10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8" fillId="24" borderId="10" xfId="0" applyFont="1" applyFill="1" applyBorder="1" applyAlignment="1">
      <alignment vertical="center"/>
    </xf>
    <xf numFmtId="0" fontId="14" fillId="0" borderId="0" xfId="38" applyNumberFormat="1" applyFont="1" applyBorder="1" applyAlignment="1">
      <alignment horizontal="center" vertical="center" wrapText="1"/>
      <protection/>
    </xf>
    <xf numFmtId="0" fontId="15" fillId="0" borderId="0" xfId="38" applyFont="1" applyBorder="1" applyAlignment="1">
      <alignment horizontal="center" vertical="center" shrinkToFit="1"/>
      <protection/>
    </xf>
    <xf numFmtId="0" fontId="16" fillId="0" borderId="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16" fillId="0" borderId="0" xfId="0" applyNumberFormat="1" applyFont="1" applyFill="1" applyBorder="1" applyAlignment="1">
      <alignment horizontal="center" vertical="center" shrinkToFit="1"/>
    </xf>
    <xf numFmtId="0" fontId="16" fillId="0" borderId="0" xfId="0" applyNumberFormat="1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176" fontId="16" fillId="0" borderId="0" xfId="0" applyNumberFormat="1" applyFont="1" applyFill="1" applyBorder="1" applyAlignment="1">
      <alignment horizontal="center" vertical="center" wrapText="1" shrinkToFit="1"/>
    </xf>
    <xf numFmtId="0" fontId="8" fillId="0" borderId="0" xfId="0" applyNumberFormat="1" applyFont="1" applyFill="1" applyBorder="1" applyAlignment="1">
      <alignment horizontal="center" vertical="center" shrinkToFit="1"/>
    </xf>
  </cellXfs>
  <cellStyles count="64">
    <cellStyle name="Normal" xfId="0"/>
    <cellStyle name="常规_2018年9月各类救助资金" xfId="15"/>
    <cellStyle name="常规 5" xfId="16"/>
    <cellStyle name="常规 4 2" xfId="17"/>
    <cellStyle name="常规 4" xfId="18"/>
    <cellStyle name="常规 3 2" xfId="19"/>
    <cellStyle name="60% - 强调文字颜色 6" xfId="20"/>
    <cellStyle name="20% - 强调文字颜色 6" xfId="21"/>
    <cellStyle name="输出" xfId="22"/>
    <cellStyle name="检查单元格" xfId="23"/>
    <cellStyle name="差" xfId="24"/>
    <cellStyle name="标题 1" xfId="25"/>
    <cellStyle name="常规 2 8" xfId="26"/>
    <cellStyle name="解释性文本" xfId="27"/>
    <cellStyle name="标题 2" xfId="28"/>
    <cellStyle name="常规 2 3" xfId="29"/>
    <cellStyle name="40% - 强调文字颜色 5" xfId="30"/>
    <cellStyle name="Comma [0]" xfId="31"/>
    <cellStyle name="40% - 强调文字颜色 6" xfId="32"/>
    <cellStyle name="Hyperlink" xfId="33"/>
    <cellStyle name="强调文字颜色 5" xfId="34"/>
    <cellStyle name="标题 3" xfId="35"/>
    <cellStyle name="汇总" xfId="36"/>
    <cellStyle name="20% - 强调文字颜色 1" xfId="37"/>
    <cellStyle name="e鯪9Y_x000B_" xfId="38"/>
    <cellStyle name="40% - 强调文字颜色 1" xfId="39"/>
    <cellStyle name="强调文字颜色 6" xfId="40"/>
    <cellStyle name="Comma" xfId="41"/>
    <cellStyle name="常规 6 3" xfId="42"/>
    <cellStyle name="标题" xfId="43"/>
    <cellStyle name="常规 3 3" xfId="44"/>
    <cellStyle name="Followed Hyperlink" xfId="45"/>
    <cellStyle name="常规 2 2" xfId="46"/>
    <cellStyle name="40% - 强调文字颜色 4" xfId="47"/>
    <cellStyle name="常规 3" xfId="48"/>
    <cellStyle name="链接单元格" xfId="49"/>
    <cellStyle name="标题 4" xfId="50"/>
    <cellStyle name="20% - 强调文字颜色 2" xfId="51"/>
    <cellStyle name="Currency [0]" xfId="52"/>
    <cellStyle name="警告文本" xfId="53"/>
    <cellStyle name="40% - 强调文字颜色 2" xfId="54"/>
    <cellStyle name="注释" xfId="55"/>
    <cellStyle name="60% - 强调文字颜色 3" xfId="56"/>
    <cellStyle name="好" xfId="57"/>
    <cellStyle name="20% - 强调文字颜色 5" xfId="58"/>
    <cellStyle name="适中" xfId="59"/>
    <cellStyle name="常规 3 5" xfId="60"/>
    <cellStyle name="计算" xfId="61"/>
    <cellStyle name="强调文字颜色 1" xfId="62"/>
    <cellStyle name="60% - 强调文字颜色 4" xfId="63"/>
    <cellStyle name="60% - 强调文字颜色 1" xfId="64"/>
    <cellStyle name="常规 3 6" xfId="65"/>
    <cellStyle name="常规 7 3" xfId="66"/>
    <cellStyle name="强调文字颜色 2" xfId="67"/>
    <cellStyle name="60% - 强调文字颜色 5" xfId="68"/>
    <cellStyle name="Percent" xfId="69"/>
    <cellStyle name="60% - 强调文字颜色 2" xfId="70"/>
    <cellStyle name="Currency" xfId="71"/>
    <cellStyle name="强调文字颜色 3" xfId="72"/>
    <cellStyle name="20% - 强调文字颜色 3" xfId="73"/>
    <cellStyle name="输入" xfId="74"/>
    <cellStyle name="40% - 强调文字颜色 3" xfId="75"/>
    <cellStyle name="强调文字颜色 4" xfId="76"/>
    <cellStyle name="20% - 强调文字颜色 4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9"/>
  <sheetViews>
    <sheetView tabSelected="1" zoomScaleSheetLayoutView="100" workbookViewId="0" topLeftCell="A1">
      <selection activeCell="U21" sqref="U21"/>
    </sheetView>
  </sheetViews>
  <sheetFormatPr defaultColWidth="9.00390625" defaultRowHeight="14.25"/>
  <cols>
    <col min="1" max="1" width="12.75390625" style="0" customWidth="1"/>
    <col min="2" max="2" width="7.125" style="0" customWidth="1"/>
    <col min="3" max="3" width="8.75390625" style="0" customWidth="1"/>
    <col min="4" max="4" width="6.75390625" style="0" customWidth="1"/>
    <col min="5" max="5" width="8.875" style="0" customWidth="1"/>
    <col min="6" max="6" width="7.125" style="0" customWidth="1"/>
    <col min="7" max="7" width="9.00390625" style="0" customWidth="1"/>
    <col min="8" max="8" width="6.50390625" style="0" customWidth="1"/>
    <col min="9" max="9" width="8.25390625" style="0" customWidth="1"/>
    <col min="10" max="10" width="6.75390625" style="0" customWidth="1"/>
    <col min="11" max="11" width="8.25390625" style="0" customWidth="1"/>
    <col min="12" max="12" width="7.25390625" style="0" customWidth="1"/>
    <col min="13" max="13" width="8.50390625" style="0" customWidth="1"/>
    <col min="14" max="14" width="7.125" style="0" customWidth="1"/>
    <col min="15" max="15" width="8.25390625" style="0" customWidth="1"/>
    <col min="16" max="16" width="7.75390625" style="0" customWidth="1"/>
    <col min="17" max="17" width="9.25390625" style="0" customWidth="1"/>
  </cols>
  <sheetData>
    <row r="1" spans="1:6" ht="18.75" customHeight="1">
      <c r="A1" s="5" t="s">
        <v>0</v>
      </c>
      <c r="B1" s="5"/>
      <c r="C1" s="5"/>
      <c r="D1" s="5"/>
      <c r="E1" s="5"/>
      <c r="F1" s="5"/>
    </row>
    <row r="2" spans="1:17" s="1" customFormat="1" ht="24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2" customFormat="1" ht="18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8" s="3" customFormat="1" ht="27" customHeight="1">
      <c r="A4" s="8" t="s">
        <v>3</v>
      </c>
      <c r="B4" s="9" t="s">
        <v>4</v>
      </c>
      <c r="C4" s="10"/>
      <c r="D4" s="9" t="s">
        <v>5</v>
      </c>
      <c r="E4" s="10"/>
      <c r="F4" s="19" t="s">
        <v>6</v>
      </c>
      <c r="G4" s="19"/>
      <c r="H4" s="19" t="s">
        <v>7</v>
      </c>
      <c r="I4" s="19"/>
      <c r="J4" s="23" t="s">
        <v>8</v>
      </c>
      <c r="K4" s="24"/>
      <c r="L4" s="23" t="s">
        <v>9</v>
      </c>
      <c r="M4" s="24"/>
      <c r="N4" s="23" t="s">
        <v>10</v>
      </c>
      <c r="O4" s="33"/>
      <c r="P4" s="34" t="s">
        <v>11</v>
      </c>
      <c r="Q4" s="34"/>
      <c r="R4" s="40"/>
    </row>
    <row r="5" spans="1:17" s="3" customFormat="1" ht="24.75" customHeight="1">
      <c r="A5" s="8"/>
      <c r="B5" s="11" t="s">
        <v>12</v>
      </c>
      <c r="C5" s="11" t="s">
        <v>13</v>
      </c>
      <c r="D5" s="11" t="s">
        <v>12</v>
      </c>
      <c r="E5" s="11" t="s">
        <v>13</v>
      </c>
      <c r="F5" s="11" t="s">
        <v>12</v>
      </c>
      <c r="G5" s="11" t="s">
        <v>13</v>
      </c>
      <c r="H5" s="11" t="s">
        <v>12</v>
      </c>
      <c r="I5" s="11" t="s">
        <v>13</v>
      </c>
      <c r="J5" s="11" t="s">
        <v>12</v>
      </c>
      <c r="K5" s="11" t="s">
        <v>13</v>
      </c>
      <c r="L5" s="11" t="s">
        <v>12</v>
      </c>
      <c r="M5" s="11" t="s">
        <v>13</v>
      </c>
      <c r="N5" s="11" t="s">
        <v>12</v>
      </c>
      <c r="O5" s="11" t="s">
        <v>13</v>
      </c>
      <c r="P5" s="35" t="s">
        <v>12</v>
      </c>
      <c r="Q5" s="34" t="s">
        <v>13</v>
      </c>
    </row>
    <row r="6" spans="1:17" s="4" customFormat="1" ht="18" customHeight="1">
      <c r="A6" s="12" t="s">
        <v>14</v>
      </c>
      <c r="B6" s="13">
        <v>2261</v>
      </c>
      <c r="C6" s="13">
        <v>709530</v>
      </c>
      <c r="D6" s="13">
        <v>2750</v>
      </c>
      <c r="E6" s="13">
        <v>1322700</v>
      </c>
      <c r="F6" s="20">
        <v>240</v>
      </c>
      <c r="G6" s="20">
        <v>68480</v>
      </c>
      <c r="H6" s="20">
        <v>96</v>
      </c>
      <c r="I6" s="25">
        <v>43600</v>
      </c>
      <c r="J6" s="26"/>
      <c r="K6" s="27"/>
      <c r="L6" s="20">
        <v>50</v>
      </c>
      <c r="M6" s="20">
        <v>39754</v>
      </c>
      <c r="N6" s="36">
        <v>39</v>
      </c>
      <c r="O6" s="36">
        <v>31671</v>
      </c>
      <c r="P6" s="36">
        <f>B6+D6+F6+H6+J6+L6+N6</f>
        <v>5436</v>
      </c>
      <c r="Q6" s="36">
        <f>C6+E6+G6+I6+K6+M6+O6</f>
        <v>2215735</v>
      </c>
    </row>
    <row r="7" spans="1:17" ht="18" customHeight="1">
      <c r="A7" s="12" t="s">
        <v>15</v>
      </c>
      <c r="B7" s="13">
        <v>2396</v>
      </c>
      <c r="C7" s="13">
        <v>776843</v>
      </c>
      <c r="D7" s="13">
        <v>63</v>
      </c>
      <c r="E7" s="13">
        <v>33420</v>
      </c>
      <c r="F7" s="20">
        <v>244</v>
      </c>
      <c r="G7" s="20">
        <v>69790</v>
      </c>
      <c r="H7" s="20">
        <v>3</v>
      </c>
      <c r="I7" s="25">
        <v>1350</v>
      </c>
      <c r="J7" s="26"/>
      <c r="K7" s="27"/>
      <c r="L7" s="20">
        <v>55</v>
      </c>
      <c r="M7" s="20">
        <v>38664</v>
      </c>
      <c r="N7" s="36">
        <v>36</v>
      </c>
      <c r="O7" s="36">
        <v>29266</v>
      </c>
      <c r="P7" s="36">
        <f aca="true" t="shared" si="0" ref="P7:P26">B7+D7+F7+H7+J7+L7+N7</f>
        <v>2797</v>
      </c>
      <c r="Q7" s="36">
        <f aca="true" t="shared" si="1" ref="Q7:Q26">C7+E7+G7+I7+K7+M7+O7</f>
        <v>949333</v>
      </c>
    </row>
    <row r="8" spans="1:17" ht="18" customHeight="1">
      <c r="A8" s="12" t="s">
        <v>16</v>
      </c>
      <c r="B8" s="13">
        <v>2885</v>
      </c>
      <c r="C8" s="13">
        <v>930816</v>
      </c>
      <c r="D8" s="13">
        <v>33</v>
      </c>
      <c r="E8" s="13">
        <v>14700</v>
      </c>
      <c r="F8" s="20">
        <v>335</v>
      </c>
      <c r="G8" s="20">
        <v>97350</v>
      </c>
      <c r="H8" s="20">
        <v>1</v>
      </c>
      <c r="I8" s="25">
        <v>500</v>
      </c>
      <c r="J8" s="26"/>
      <c r="K8" s="27"/>
      <c r="L8" s="20">
        <v>75</v>
      </c>
      <c r="M8" s="20">
        <v>52830</v>
      </c>
      <c r="N8" s="36">
        <v>30</v>
      </c>
      <c r="O8" s="36">
        <v>22426</v>
      </c>
      <c r="P8" s="36">
        <f t="shared" si="0"/>
        <v>3359</v>
      </c>
      <c r="Q8" s="36">
        <f t="shared" si="1"/>
        <v>1118622</v>
      </c>
    </row>
    <row r="9" spans="1:17" ht="18" customHeight="1">
      <c r="A9" s="12" t="s">
        <v>17</v>
      </c>
      <c r="B9" s="13">
        <v>3663</v>
      </c>
      <c r="C9" s="13">
        <v>1185927</v>
      </c>
      <c r="D9" s="13">
        <v>14</v>
      </c>
      <c r="E9" s="21">
        <v>7260</v>
      </c>
      <c r="F9" s="20">
        <v>371</v>
      </c>
      <c r="G9" s="20">
        <v>106610</v>
      </c>
      <c r="H9" s="20">
        <v>1</v>
      </c>
      <c r="I9" s="25">
        <v>500</v>
      </c>
      <c r="J9" s="26"/>
      <c r="K9" s="27"/>
      <c r="L9" s="20">
        <v>55</v>
      </c>
      <c r="M9" s="20">
        <v>38830</v>
      </c>
      <c r="N9" s="36">
        <v>24</v>
      </c>
      <c r="O9" s="36">
        <v>16804</v>
      </c>
      <c r="P9" s="36">
        <f t="shared" si="0"/>
        <v>4128</v>
      </c>
      <c r="Q9" s="36">
        <f t="shared" si="1"/>
        <v>1355931</v>
      </c>
    </row>
    <row r="10" spans="1:17" ht="18" customHeight="1">
      <c r="A10" s="12" t="s">
        <v>18</v>
      </c>
      <c r="B10" s="13">
        <v>1821</v>
      </c>
      <c r="C10" s="13">
        <v>599496</v>
      </c>
      <c r="D10" s="13">
        <v>2</v>
      </c>
      <c r="E10" s="13">
        <v>1320</v>
      </c>
      <c r="F10" s="20">
        <v>242</v>
      </c>
      <c r="G10" s="20">
        <v>68790</v>
      </c>
      <c r="H10" s="20">
        <v>0</v>
      </c>
      <c r="I10" s="25">
        <v>0</v>
      </c>
      <c r="J10" s="26"/>
      <c r="K10" s="27"/>
      <c r="L10" s="20">
        <v>26</v>
      </c>
      <c r="M10" s="20">
        <v>18430</v>
      </c>
      <c r="N10" s="36">
        <v>21</v>
      </c>
      <c r="O10" s="36">
        <v>19677</v>
      </c>
      <c r="P10" s="36">
        <f t="shared" si="0"/>
        <v>2112</v>
      </c>
      <c r="Q10" s="36">
        <f t="shared" si="1"/>
        <v>707713</v>
      </c>
    </row>
    <row r="11" spans="1:17" ht="18" customHeight="1">
      <c r="A11" s="12" t="s">
        <v>19</v>
      </c>
      <c r="B11" s="13">
        <v>1074</v>
      </c>
      <c r="C11" s="13">
        <v>352596</v>
      </c>
      <c r="D11" s="13">
        <v>4</v>
      </c>
      <c r="E11" s="13">
        <v>2040</v>
      </c>
      <c r="F11" s="20">
        <v>284</v>
      </c>
      <c r="G11" s="20">
        <v>81280</v>
      </c>
      <c r="H11" s="20">
        <v>1</v>
      </c>
      <c r="I11" s="25">
        <v>450</v>
      </c>
      <c r="J11" s="26"/>
      <c r="K11" s="28"/>
      <c r="L11" s="20">
        <v>35</v>
      </c>
      <c r="M11" s="20">
        <v>24590</v>
      </c>
      <c r="N11" s="36">
        <v>23</v>
      </c>
      <c r="O11" s="36">
        <v>21145</v>
      </c>
      <c r="P11" s="36">
        <f t="shared" si="0"/>
        <v>1421</v>
      </c>
      <c r="Q11" s="36">
        <f t="shared" si="1"/>
        <v>482101</v>
      </c>
    </row>
    <row r="12" spans="1:17" ht="18" customHeight="1">
      <c r="A12" s="12" t="s">
        <v>20</v>
      </c>
      <c r="B12" s="13">
        <v>809</v>
      </c>
      <c r="C12" s="13">
        <v>233042</v>
      </c>
      <c r="D12" s="13">
        <v>5</v>
      </c>
      <c r="E12" s="13">
        <v>2580</v>
      </c>
      <c r="F12" s="20">
        <v>111</v>
      </c>
      <c r="G12" s="20">
        <v>31580</v>
      </c>
      <c r="H12" s="20">
        <v>1</v>
      </c>
      <c r="I12" s="25">
        <v>450</v>
      </c>
      <c r="J12" s="26"/>
      <c r="K12" s="28"/>
      <c r="L12" s="20">
        <v>20</v>
      </c>
      <c r="M12" s="20">
        <v>14194</v>
      </c>
      <c r="N12" s="36">
        <v>7</v>
      </c>
      <c r="O12" s="36">
        <v>5747</v>
      </c>
      <c r="P12" s="36">
        <f t="shared" si="0"/>
        <v>953</v>
      </c>
      <c r="Q12" s="36">
        <f t="shared" si="1"/>
        <v>287593</v>
      </c>
    </row>
    <row r="13" spans="1:17" ht="18" customHeight="1">
      <c r="A13" s="12" t="s">
        <v>21</v>
      </c>
      <c r="B13" s="13">
        <v>442</v>
      </c>
      <c r="C13" s="13">
        <v>143338</v>
      </c>
      <c r="D13" s="13">
        <v>0</v>
      </c>
      <c r="E13" s="13">
        <v>0</v>
      </c>
      <c r="F13" s="20">
        <v>74</v>
      </c>
      <c r="G13" s="20">
        <v>20440</v>
      </c>
      <c r="H13" s="20">
        <v>0</v>
      </c>
      <c r="I13" s="25">
        <v>0</v>
      </c>
      <c r="J13" s="26"/>
      <c r="K13" s="28"/>
      <c r="L13" s="20">
        <v>15</v>
      </c>
      <c r="M13" s="20">
        <v>10470</v>
      </c>
      <c r="N13" s="36">
        <v>8</v>
      </c>
      <c r="O13" s="36">
        <v>6684</v>
      </c>
      <c r="P13" s="36">
        <f t="shared" si="0"/>
        <v>539</v>
      </c>
      <c r="Q13" s="36">
        <f t="shared" si="1"/>
        <v>180932</v>
      </c>
    </row>
    <row r="14" spans="1:17" ht="18" customHeight="1">
      <c r="A14" s="12" t="s">
        <v>22</v>
      </c>
      <c r="B14" s="13">
        <v>772</v>
      </c>
      <c r="C14" s="13">
        <v>246347</v>
      </c>
      <c r="D14" s="13">
        <v>7</v>
      </c>
      <c r="E14" s="13">
        <v>3600</v>
      </c>
      <c r="F14" s="20">
        <v>193</v>
      </c>
      <c r="G14" s="20">
        <v>54410</v>
      </c>
      <c r="H14" s="20">
        <v>1</v>
      </c>
      <c r="I14" s="25">
        <v>450</v>
      </c>
      <c r="J14" s="26"/>
      <c r="K14" s="28"/>
      <c r="L14" s="20">
        <v>22</v>
      </c>
      <c r="M14" s="20">
        <v>15412</v>
      </c>
      <c r="N14" s="36">
        <v>15</v>
      </c>
      <c r="O14" s="36">
        <v>12025</v>
      </c>
      <c r="P14" s="36">
        <f t="shared" si="0"/>
        <v>1010</v>
      </c>
      <c r="Q14" s="36">
        <f t="shared" si="1"/>
        <v>332244</v>
      </c>
    </row>
    <row r="15" spans="1:17" ht="18" customHeight="1">
      <c r="A15" s="12" t="s">
        <v>23</v>
      </c>
      <c r="B15" s="13">
        <v>475</v>
      </c>
      <c r="C15" s="13">
        <v>155608</v>
      </c>
      <c r="D15" s="13">
        <v>0</v>
      </c>
      <c r="E15" s="13">
        <v>0</v>
      </c>
      <c r="F15" s="20">
        <v>47</v>
      </c>
      <c r="G15" s="20">
        <v>14300</v>
      </c>
      <c r="H15" s="20">
        <v>0</v>
      </c>
      <c r="I15" s="25">
        <v>0</v>
      </c>
      <c r="J15" s="26"/>
      <c r="K15" s="28"/>
      <c r="L15" s="20">
        <v>9</v>
      </c>
      <c r="M15" s="20">
        <v>5994</v>
      </c>
      <c r="N15" s="36">
        <v>7</v>
      </c>
      <c r="O15" s="36">
        <v>5747</v>
      </c>
      <c r="P15" s="36">
        <f t="shared" si="0"/>
        <v>538</v>
      </c>
      <c r="Q15" s="36">
        <f t="shared" si="1"/>
        <v>181649</v>
      </c>
    </row>
    <row r="16" spans="1:35" ht="18" customHeight="1">
      <c r="A16" s="12" t="s">
        <v>24</v>
      </c>
      <c r="B16" s="13">
        <v>325</v>
      </c>
      <c r="C16" s="13">
        <v>95610</v>
      </c>
      <c r="D16" s="13">
        <v>1</v>
      </c>
      <c r="E16" s="13">
        <v>660</v>
      </c>
      <c r="F16" s="20">
        <v>51</v>
      </c>
      <c r="G16" s="20">
        <v>14230</v>
      </c>
      <c r="H16" s="20">
        <v>0</v>
      </c>
      <c r="I16" s="25">
        <v>0</v>
      </c>
      <c r="J16" s="26"/>
      <c r="K16" s="28"/>
      <c r="L16" s="20">
        <v>20</v>
      </c>
      <c r="M16" s="20">
        <v>14000</v>
      </c>
      <c r="N16" s="36">
        <v>7</v>
      </c>
      <c r="O16" s="36">
        <v>6559</v>
      </c>
      <c r="P16" s="36">
        <f t="shared" si="0"/>
        <v>404</v>
      </c>
      <c r="Q16" s="36">
        <f t="shared" si="1"/>
        <v>131059</v>
      </c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</row>
    <row r="17" spans="1:35" ht="18" customHeight="1">
      <c r="A17" s="12" t="s">
        <v>25</v>
      </c>
      <c r="B17" s="13">
        <v>1161</v>
      </c>
      <c r="C17" s="13">
        <v>364321</v>
      </c>
      <c r="D17" s="13">
        <v>8</v>
      </c>
      <c r="E17" s="13">
        <v>3660</v>
      </c>
      <c r="F17" s="20">
        <v>173</v>
      </c>
      <c r="G17" s="20">
        <v>48780</v>
      </c>
      <c r="H17" s="20">
        <v>0</v>
      </c>
      <c r="I17" s="25">
        <v>0</v>
      </c>
      <c r="J17" s="26"/>
      <c r="K17" s="28"/>
      <c r="L17" s="20">
        <v>21</v>
      </c>
      <c r="M17" s="20">
        <v>14826</v>
      </c>
      <c r="N17" s="36">
        <v>14</v>
      </c>
      <c r="O17" s="36">
        <v>12306</v>
      </c>
      <c r="P17" s="36">
        <f t="shared" si="0"/>
        <v>1377</v>
      </c>
      <c r="Q17" s="36">
        <f t="shared" si="1"/>
        <v>443893</v>
      </c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</row>
    <row r="18" spans="1:35" ht="18" customHeight="1">
      <c r="A18" s="14" t="s">
        <v>26</v>
      </c>
      <c r="B18" s="13"/>
      <c r="C18" s="15"/>
      <c r="D18" s="15"/>
      <c r="E18" s="15"/>
      <c r="F18" s="21"/>
      <c r="G18" s="21"/>
      <c r="H18" s="21"/>
      <c r="I18" s="21"/>
      <c r="J18" s="29"/>
      <c r="K18" s="29"/>
      <c r="L18" s="30"/>
      <c r="M18" s="37"/>
      <c r="N18" s="38">
        <v>22</v>
      </c>
      <c r="O18" s="38">
        <v>27478</v>
      </c>
      <c r="P18" s="36">
        <f t="shared" si="0"/>
        <v>22</v>
      </c>
      <c r="Q18" s="36">
        <f t="shared" si="1"/>
        <v>27478</v>
      </c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</row>
    <row r="19" spans="1:35" ht="18" customHeight="1">
      <c r="A19" s="16" t="s">
        <v>27</v>
      </c>
      <c r="B19" s="13"/>
      <c r="C19" s="15"/>
      <c r="D19" s="15"/>
      <c r="E19" s="15"/>
      <c r="F19" s="21"/>
      <c r="G19" s="21"/>
      <c r="H19" s="21"/>
      <c r="I19" s="21"/>
      <c r="J19" s="31">
        <v>20</v>
      </c>
      <c r="K19" s="31">
        <v>25040</v>
      </c>
      <c r="L19" s="20"/>
      <c r="M19" s="39"/>
      <c r="N19" s="13"/>
      <c r="O19" s="13"/>
      <c r="P19" s="36">
        <f t="shared" si="0"/>
        <v>20</v>
      </c>
      <c r="Q19" s="36">
        <f t="shared" si="1"/>
        <v>25040</v>
      </c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</row>
    <row r="20" spans="1:35" ht="18" customHeight="1">
      <c r="A20" s="16" t="s">
        <v>28</v>
      </c>
      <c r="B20" s="13"/>
      <c r="C20" s="15"/>
      <c r="D20" s="15"/>
      <c r="E20" s="15"/>
      <c r="F20" s="20"/>
      <c r="G20" s="20"/>
      <c r="H20" s="20"/>
      <c r="I20" s="20"/>
      <c r="J20" s="31">
        <v>138</v>
      </c>
      <c r="K20" s="31">
        <v>181322</v>
      </c>
      <c r="L20" s="20"/>
      <c r="M20" s="20"/>
      <c r="N20" s="13"/>
      <c r="O20" s="13"/>
      <c r="P20" s="36">
        <f t="shared" si="0"/>
        <v>138</v>
      </c>
      <c r="Q20" s="36">
        <f t="shared" si="1"/>
        <v>181322</v>
      </c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</row>
    <row r="21" spans="1:36" ht="18" customHeight="1">
      <c r="A21" s="16" t="s">
        <v>29</v>
      </c>
      <c r="B21" s="13"/>
      <c r="C21" s="15"/>
      <c r="D21" s="15"/>
      <c r="E21" s="15"/>
      <c r="F21" s="20"/>
      <c r="G21" s="20"/>
      <c r="H21" s="20"/>
      <c r="I21" s="20"/>
      <c r="J21" s="31">
        <v>56</v>
      </c>
      <c r="K21" s="31">
        <v>73664</v>
      </c>
      <c r="L21" s="20"/>
      <c r="M21" s="20"/>
      <c r="N21" s="13"/>
      <c r="O21" s="13"/>
      <c r="P21" s="36">
        <f t="shared" si="0"/>
        <v>56</v>
      </c>
      <c r="Q21" s="36">
        <f t="shared" si="1"/>
        <v>73664</v>
      </c>
      <c r="V21" s="41"/>
      <c r="W21" s="42"/>
      <c r="X21" s="43"/>
      <c r="Y21" s="43"/>
      <c r="Z21" s="43"/>
      <c r="AA21" s="45"/>
      <c r="AB21" s="46"/>
      <c r="AC21" s="47"/>
      <c r="AD21" s="47"/>
      <c r="AE21" s="48"/>
      <c r="AF21" s="48"/>
      <c r="AG21" s="49"/>
      <c r="AH21" s="45"/>
      <c r="AI21" s="45"/>
      <c r="AJ21" s="44"/>
    </row>
    <row r="22" spans="1:35" ht="18" customHeight="1">
      <c r="A22" s="12" t="s">
        <v>30</v>
      </c>
      <c r="B22" s="13"/>
      <c r="C22" s="15"/>
      <c r="D22" s="15"/>
      <c r="E22" s="15"/>
      <c r="F22" s="20"/>
      <c r="G22" s="20"/>
      <c r="H22" s="20"/>
      <c r="I22" s="20"/>
      <c r="J22" s="31">
        <v>53</v>
      </c>
      <c r="K22" s="31">
        <v>82994</v>
      </c>
      <c r="L22" s="20"/>
      <c r="M22" s="20"/>
      <c r="N22" s="13"/>
      <c r="O22" s="13"/>
      <c r="P22" s="36">
        <f t="shared" si="0"/>
        <v>53</v>
      </c>
      <c r="Q22" s="36">
        <f t="shared" si="1"/>
        <v>82994</v>
      </c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</row>
    <row r="23" spans="1:35" ht="18" customHeight="1">
      <c r="A23" s="12" t="s">
        <v>31</v>
      </c>
      <c r="B23" s="13"/>
      <c r="C23" s="15"/>
      <c r="D23" s="15"/>
      <c r="E23" s="15"/>
      <c r="F23" s="20"/>
      <c r="G23" s="20"/>
      <c r="H23" s="20"/>
      <c r="I23" s="20"/>
      <c r="J23" s="31">
        <v>41</v>
      </c>
      <c r="K23" s="31">
        <v>52886</v>
      </c>
      <c r="L23" s="20"/>
      <c r="M23" s="20"/>
      <c r="N23" s="13"/>
      <c r="O23" s="13"/>
      <c r="P23" s="36">
        <f t="shared" si="0"/>
        <v>41</v>
      </c>
      <c r="Q23" s="36">
        <f t="shared" si="1"/>
        <v>52886</v>
      </c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</row>
    <row r="24" spans="1:17" ht="18" customHeight="1">
      <c r="A24" s="12" t="s">
        <v>32</v>
      </c>
      <c r="B24" s="13"/>
      <c r="C24" s="15"/>
      <c r="D24" s="15"/>
      <c r="E24" s="15"/>
      <c r="F24" s="20"/>
      <c r="G24" s="20"/>
      <c r="H24" s="20"/>
      <c r="I24" s="20"/>
      <c r="J24" s="31">
        <v>48</v>
      </c>
      <c r="K24" s="31">
        <v>60318</v>
      </c>
      <c r="L24" s="20"/>
      <c r="M24" s="20"/>
      <c r="N24" s="13"/>
      <c r="O24" s="13"/>
      <c r="P24" s="36">
        <f t="shared" si="0"/>
        <v>48</v>
      </c>
      <c r="Q24" s="36">
        <f t="shared" si="1"/>
        <v>60318</v>
      </c>
    </row>
    <row r="25" spans="1:17" ht="18" customHeight="1">
      <c r="A25" s="12" t="s">
        <v>33</v>
      </c>
      <c r="B25" s="13"/>
      <c r="C25" s="15"/>
      <c r="D25" s="15"/>
      <c r="E25" s="15"/>
      <c r="F25" s="20"/>
      <c r="G25" s="20"/>
      <c r="H25" s="20"/>
      <c r="I25" s="20"/>
      <c r="J25" s="31">
        <v>58</v>
      </c>
      <c r="K25" s="31">
        <v>78826</v>
      </c>
      <c r="L25" s="20"/>
      <c r="M25" s="20"/>
      <c r="N25" s="13"/>
      <c r="O25" s="13"/>
      <c r="P25" s="36">
        <f t="shared" si="0"/>
        <v>58</v>
      </c>
      <c r="Q25" s="36">
        <f t="shared" si="1"/>
        <v>78826</v>
      </c>
    </row>
    <row r="26" spans="1:17" ht="19.5" customHeight="1">
      <c r="A26" s="17" t="s">
        <v>34</v>
      </c>
      <c r="B26" s="13">
        <f>B6+B7+B8+B9+B10+B11+B12+B13+B14+B15+B16+B17+B18+B19+B20+B21+B22+B23+B24+B25</f>
        <v>18084</v>
      </c>
      <c r="C26" s="13">
        <f>C6+C7+C8+C9+C10+C11+C12+C13+C14+C15+C16+C17+C18+C19+C20+C21+C22+C23+C24+C25</f>
        <v>5793474</v>
      </c>
      <c r="D26" s="13">
        <f>D6+D7+D8+D9+D10+D11+D12+D13+D14+D15+D16+D17+D18+D19+D20+D21+D22+D23+D24+D25</f>
        <v>2887</v>
      </c>
      <c r="E26" s="13">
        <f>E6+E7+E8+E9+E10+E11+E12+E13+E14+E15+E16+E17+E18+E19+E20+E21+E22+E23+E24+E25</f>
        <v>1391940</v>
      </c>
      <c r="F26" s="22">
        <f aca="true" t="shared" si="2" ref="F26:I26">SUM(F6:F25)</f>
        <v>2365</v>
      </c>
      <c r="G26" s="22">
        <f t="shared" si="2"/>
        <v>676040</v>
      </c>
      <c r="H26" s="22">
        <f t="shared" si="2"/>
        <v>104</v>
      </c>
      <c r="I26" s="22">
        <f t="shared" si="2"/>
        <v>47300</v>
      </c>
      <c r="J26" s="32">
        <f>SUM(J19:J25)</f>
        <v>414</v>
      </c>
      <c r="K26" s="32">
        <f>SUM(K19:K25)</f>
        <v>555050</v>
      </c>
      <c r="L26" s="22">
        <f>SUM(L6:L25)</f>
        <v>403</v>
      </c>
      <c r="M26" s="22">
        <f>SUM(M6:M25)</f>
        <v>287994</v>
      </c>
      <c r="N26" s="13">
        <f>N6+N7+N8+N9+N10+N11+N12+N13+N14+N15+N16+N17+N18+N19+N20+N21+N22+N23+N24+N25</f>
        <v>253</v>
      </c>
      <c r="O26" s="13">
        <f>O6+O7+O8+O9+O10+O11+O12+O13+O14+O15+O16+O17+O18+O19+O20+O21+O22+O23+O24+O25</f>
        <v>217535</v>
      </c>
      <c r="P26" s="36">
        <f t="shared" si="0"/>
        <v>24510</v>
      </c>
      <c r="Q26" s="36">
        <f t="shared" si="1"/>
        <v>8969333</v>
      </c>
    </row>
    <row r="27" spans="1:15" ht="22.5" customHeight="1">
      <c r="A27" t="s">
        <v>35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2:17" ht="15.75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2:17" ht="15.75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</sheetData>
  <sheetProtection/>
  <mergeCells count="11">
    <mergeCell ref="A2:Q2"/>
    <mergeCell ref="A3:Q3"/>
    <mergeCell ref="B4:C4"/>
    <mergeCell ref="D4:E4"/>
    <mergeCell ref="F4:G4"/>
    <mergeCell ref="H4:I4"/>
    <mergeCell ref="J4:K4"/>
    <mergeCell ref="L4:M4"/>
    <mergeCell ref="N4:O4"/>
    <mergeCell ref="P4:Q4"/>
    <mergeCell ref="A4:A5"/>
  </mergeCells>
  <printOptions/>
  <pageMargins left="0.66875" right="0.5118055555555555" top="0.9840277777777777" bottom="0.7083333333333334" header="0.5" footer="0.5"/>
  <pageSetup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</dc:creator>
  <cp:keywords/>
  <dc:description/>
  <cp:lastModifiedBy>guyuan</cp:lastModifiedBy>
  <cp:lastPrinted>2015-10-16T10:49:30Z</cp:lastPrinted>
  <dcterms:created xsi:type="dcterms:W3CDTF">2012-12-30T10:47:06Z</dcterms:created>
  <dcterms:modified xsi:type="dcterms:W3CDTF">2021-10-29T14:07:23Z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