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全镇合计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<sst xmlns="http://schemas.openxmlformats.org/spreadsheetml/2006/main" count="32" uniqueCount="21">
  <si>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彭阳县2019年紫花苜蓿种植补贴兑付汇总表</t>
  </si>
  <si>
    <t xml:space="preserve">  古城镇 </t>
  </si>
  <si>
    <t>村名</t>
  </si>
  <si>
    <t>全村小计</t>
  </si>
  <si>
    <t>建档户</t>
  </si>
  <si>
    <t>一般户</t>
  </si>
  <si>
    <t>村集体</t>
  </si>
  <si>
    <t>户数</t>
  </si>
  <si>
    <t>合格面积（亩）</t>
  </si>
  <si>
    <t>补贴金额（元）</t>
  </si>
  <si>
    <t>补贴标准（元）</t>
  </si>
  <si>
    <t>川口村</t>
  </si>
  <si>
    <t>甘海村</t>
  </si>
  <si>
    <t>挂马沟</t>
  </si>
  <si>
    <t>高庄村</t>
  </si>
  <si>
    <t>刘沟门</t>
  </si>
  <si>
    <t>田壕</t>
  </si>
  <si>
    <t>海口</t>
  </si>
  <si>
    <t>罗山</t>
  </si>
  <si>
    <t>皇甫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</si>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</sst>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6" fillId="6" borderId="0" applyNumberFormat="0" applyBorder="0" applyAlignment="0" applyProtection="0"/>
    <xf numFmtId="0" fontId="12" fillId="0" borderId="5" applyNumberFormat="0" applyFill="0" applyAlignment="0" applyProtection="0"/>
    <xf numFmtId="0" fontId="6" fillId="6" borderId="0" applyNumberFormat="0" applyBorder="0" applyAlignment="0" applyProtection="0"/>
    <xf numFmtId="0" fontId="14" fillId="8" borderId="6" applyNumberFormat="0" applyAlignment="0" applyProtection="0"/>
    <xf numFmtId="0" fontId="16" fillId="8" borderId="1" applyNumberFormat="0" applyAlignment="0" applyProtection="0"/>
    <xf numFmtId="0" fontId="22" fillId="9" borderId="7" applyNumberFormat="0" applyAlignment="0" applyProtection="0"/>
    <xf numFmtId="0" fontId="7" fillId="2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6" fillId="16" borderId="0" applyNumberFormat="0" applyBorder="0" applyAlignment="0" applyProtection="0"/>
    <xf numFmtId="0" fontId="7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">
      <selection activeCell="Q11" sqref="Q11"/>
    </sheetView>
  </sheetViews>
  <sheetFormatPr defaultColWidth="9.00390625" defaultRowHeight="14.25"/>
  <cols>
    <col min="1" max="1" width="7.375" style="0" customWidth="1"/>
    <col min="2" max="2" width="4.375" style="0" customWidth="1"/>
    <col min="3" max="3" width="9.00390625" style="0" customWidth="1"/>
    <col min="4" max="4" width="10.625" style="0" customWidth="1"/>
    <col min="5" max="5" width="6.125" style="0" customWidth="1"/>
    <col min="6" max="8" width="9.00390625" style="0" customWidth="1"/>
    <col min="9" max="9" width="5.50390625" style="0" customWidth="1"/>
    <col min="10" max="12" width="9.00390625" style="0" customWidth="1"/>
    <col min="13" max="13" width="5.50390625" style="0" customWidth="1"/>
    <col min="14" max="16" width="9.00390625" style="0" customWidth="1"/>
  </cols>
  <sheetData>
    <row r="1" spans="1:15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>
      <c r="A2" s="2" t="s">
        <v>1</v>
      </c>
      <c r="B2" s="2"/>
      <c r="C2" s="2"/>
      <c r="D2" s="2"/>
      <c r="E2" s="2"/>
      <c r="F2" s="2"/>
      <c r="G2" s="3"/>
      <c r="H2" s="3"/>
      <c r="I2" s="3"/>
      <c r="J2" s="14"/>
      <c r="K2" s="14"/>
      <c r="L2" s="14"/>
      <c r="M2" s="14"/>
      <c r="N2" s="14"/>
      <c r="O2" s="14"/>
    </row>
    <row r="3" spans="1:16" ht="39.75" customHeight="1">
      <c r="A3" s="4" t="s">
        <v>2</v>
      </c>
      <c r="B3" s="4" t="s">
        <v>3</v>
      </c>
      <c r="C3" s="4"/>
      <c r="D3" s="4"/>
      <c r="E3" s="4" t="s">
        <v>4</v>
      </c>
      <c r="F3" s="4"/>
      <c r="G3" s="4"/>
      <c r="H3" s="4"/>
      <c r="I3" s="4" t="s">
        <v>5</v>
      </c>
      <c r="J3" s="4"/>
      <c r="K3" s="4"/>
      <c r="L3" s="4"/>
      <c r="M3" s="4" t="s">
        <v>6</v>
      </c>
      <c r="N3" s="4"/>
      <c r="O3" s="4"/>
      <c r="P3" s="4"/>
    </row>
    <row r="4" spans="1:16" ht="52.5" customHeight="1">
      <c r="A4" s="4"/>
      <c r="B4" s="4" t="s">
        <v>7</v>
      </c>
      <c r="C4" s="4" t="s">
        <v>8</v>
      </c>
      <c r="D4" s="5" t="s">
        <v>9</v>
      </c>
      <c r="E4" s="4" t="s">
        <v>7</v>
      </c>
      <c r="F4" s="4" t="s">
        <v>8</v>
      </c>
      <c r="G4" s="4" t="s">
        <v>10</v>
      </c>
      <c r="H4" s="4" t="s">
        <v>9</v>
      </c>
      <c r="I4" s="4" t="s">
        <v>7</v>
      </c>
      <c r="J4" s="4" t="s">
        <v>8</v>
      </c>
      <c r="K4" s="4" t="s">
        <v>10</v>
      </c>
      <c r="L4" s="4" t="s">
        <v>9</v>
      </c>
      <c r="M4" s="4" t="s">
        <v>7</v>
      </c>
      <c r="N4" s="4" t="s">
        <v>8</v>
      </c>
      <c r="O4" s="4" t="s">
        <v>10</v>
      </c>
      <c r="P4" s="4" t="s">
        <v>9</v>
      </c>
    </row>
    <row r="5" spans="1:16" ht="21.75" customHeight="1">
      <c r="A5" s="4" t="s">
        <v>11</v>
      </c>
      <c r="B5" s="4">
        <v>6</v>
      </c>
      <c r="C5" s="4">
        <v>38.6</v>
      </c>
      <c r="D5" s="6">
        <v>7720</v>
      </c>
      <c r="E5" s="4">
        <v>2</v>
      </c>
      <c r="F5" s="4">
        <v>10.6</v>
      </c>
      <c r="G5" s="6">
        <v>200</v>
      </c>
      <c r="H5" s="6">
        <f>SUM(F5*200)</f>
        <v>2120</v>
      </c>
      <c r="I5" s="4">
        <v>4</v>
      </c>
      <c r="J5" s="4">
        <v>28</v>
      </c>
      <c r="K5" s="6">
        <v>200</v>
      </c>
      <c r="L5" s="6">
        <f>SUM(J5*200)</f>
        <v>5600</v>
      </c>
      <c r="M5" s="4"/>
      <c r="N5" s="4"/>
      <c r="O5" s="4"/>
      <c r="P5" s="4"/>
    </row>
    <row r="6" spans="1:16" ht="21.75" customHeight="1">
      <c r="A6" s="7" t="s">
        <v>12</v>
      </c>
      <c r="B6" s="7">
        <f aca="true" t="shared" si="0" ref="B6:B14">SUM(E6+I6+M6)</f>
        <v>37</v>
      </c>
      <c r="C6" s="8">
        <f>SUM(F6+J6+N6)</f>
        <v>830.6800000000001</v>
      </c>
      <c r="D6" s="9">
        <f>SUM(H6+L6+P6)</f>
        <v>166136</v>
      </c>
      <c r="E6" s="10">
        <v>17</v>
      </c>
      <c r="F6" s="11">
        <v>183.98</v>
      </c>
      <c r="G6" s="6">
        <v>200</v>
      </c>
      <c r="H6" s="8">
        <f>SUM(F6*G6)</f>
        <v>36796</v>
      </c>
      <c r="I6" s="15">
        <v>19</v>
      </c>
      <c r="J6" s="16">
        <v>345.4</v>
      </c>
      <c r="K6" s="6">
        <v>200</v>
      </c>
      <c r="L6" s="17">
        <f>SUM(J6*200)</f>
        <v>69080</v>
      </c>
      <c r="M6" s="18">
        <v>1</v>
      </c>
      <c r="N6" s="19">
        <v>301.3</v>
      </c>
      <c r="O6" s="17">
        <v>200</v>
      </c>
      <c r="P6" s="17">
        <f>SUM(N6*200)</f>
        <v>60260</v>
      </c>
    </row>
    <row r="7" spans="1:16" ht="21.75" customHeight="1">
      <c r="A7" s="7" t="s">
        <v>13</v>
      </c>
      <c r="B7" s="7">
        <f t="shared" si="0"/>
        <v>1</v>
      </c>
      <c r="C7" s="8">
        <f aca="true" t="shared" si="1" ref="C7:C14">SUM(F7+J7+N7)</f>
        <v>12.5</v>
      </c>
      <c r="D7" s="9">
        <f aca="true" t="shared" si="2" ref="D7:D14">SUM(H7+L7+P7)</f>
        <v>2500</v>
      </c>
      <c r="E7" s="10">
        <v>1</v>
      </c>
      <c r="F7" s="11">
        <v>12.5</v>
      </c>
      <c r="G7" s="6">
        <v>200</v>
      </c>
      <c r="H7" s="8">
        <f aca="true" t="shared" si="3" ref="H7:H14">SUM(F7*G7)</f>
        <v>2500</v>
      </c>
      <c r="I7" s="20"/>
      <c r="J7" s="16"/>
      <c r="K7" s="6">
        <v>200</v>
      </c>
      <c r="L7" s="17">
        <f aca="true" t="shared" si="4" ref="L7:L14">SUM(J7*200)</f>
        <v>0</v>
      </c>
      <c r="M7" s="18"/>
      <c r="N7" s="17"/>
      <c r="O7" s="17"/>
      <c r="P7" s="17"/>
    </row>
    <row r="8" spans="1:16" ht="21.75" customHeight="1">
      <c r="A8" s="7" t="s">
        <v>14</v>
      </c>
      <c r="B8" s="7">
        <f t="shared" si="0"/>
        <v>6</v>
      </c>
      <c r="C8" s="8">
        <f t="shared" si="1"/>
        <v>77.62</v>
      </c>
      <c r="D8" s="9">
        <f t="shared" si="2"/>
        <v>15524</v>
      </c>
      <c r="E8" s="10">
        <v>1</v>
      </c>
      <c r="F8" s="11">
        <v>17</v>
      </c>
      <c r="G8" s="6">
        <v>200</v>
      </c>
      <c r="H8" s="8">
        <f t="shared" si="3"/>
        <v>3400</v>
      </c>
      <c r="I8" s="15">
        <v>5</v>
      </c>
      <c r="J8" s="16">
        <v>60.62</v>
      </c>
      <c r="K8" s="6">
        <v>200</v>
      </c>
      <c r="L8" s="17">
        <f t="shared" si="4"/>
        <v>12124</v>
      </c>
      <c r="M8" s="18"/>
      <c r="N8" s="17"/>
      <c r="O8" s="17"/>
      <c r="P8" s="17"/>
    </row>
    <row r="9" spans="1:16" ht="21.75" customHeight="1">
      <c r="A9" s="7" t="s">
        <v>15</v>
      </c>
      <c r="B9" s="7">
        <f t="shared" si="0"/>
        <v>3</v>
      </c>
      <c r="C9" s="8">
        <f t="shared" si="1"/>
        <v>58</v>
      </c>
      <c r="D9" s="9">
        <f t="shared" si="2"/>
        <v>11600</v>
      </c>
      <c r="E9" s="10">
        <v>1</v>
      </c>
      <c r="F9" s="11">
        <v>15.1</v>
      </c>
      <c r="G9" s="6">
        <v>200</v>
      </c>
      <c r="H9" s="8">
        <f t="shared" si="3"/>
        <v>3020</v>
      </c>
      <c r="I9" s="21">
        <v>2</v>
      </c>
      <c r="J9" s="16">
        <v>42.9</v>
      </c>
      <c r="K9" s="6">
        <v>200</v>
      </c>
      <c r="L9" s="17">
        <f t="shared" si="4"/>
        <v>8580</v>
      </c>
      <c r="M9" s="18"/>
      <c r="N9" s="17"/>
      <c r="O9" s="17"/>
      <c r="P9" s="17"/>
    </row>
    <row r="10" spans="1:16" ht="21.75" customHeight="1">
      <c r="A10" s="7" t="s">
        <v>16</v>
      </c>
      <c r="B10" s="7">
        <f t="shared" si="0"/>
        <v>1</v>
      </c>
      <c r="C10" s="8">
        <f t="shared" si="1"/>
        <v>8</v>
      </c>
      <c r="D10" s="9">
        <f t="shared" si="2"/>
        <v>1600</v>
      </c>
      <c r="E10" s="10">
        <v>1</v>
      </c>
      <c r="F10" s="11">
        <v>8</v>
      </c>
      <c r="G10" s="6">
        <v>200</v>
      </c>
      <c r="H10" s="8">
        <f t="shared" si="3"/>
        <v>1600</v>
      </c>
      <c r="I10" s="20"/>
      <c r="J10" s="16"/>
      <c r="K10" s="6">
        <v>200</v>
      </c>
      <c r="L10" s="17">
        <f t="shared" si="4"/>
        <v>0</v>
      </c>
      <c r="M10" s="18"/>
      <c r="N10" s="17"/>
      <c r="O10" s="17"/>
      <c r="P10" s="17"/>
    </row>
    <row r="11" spans="1:16" ht="21.75" customHeight="1">
      <c r="A11" s="7" t="s">
        <v>17</v>
      </c>
      <c r="B11" s="7">
        <f t="shared" si="0"/>
        <v>2</v>
      </c>
      <c r="C11" s="8">
        <f t="shared" si="1"/>
        <v>167.68</v>
      </c>
      <c r="D11" s="9">
        <f t="shared" si="2"/>
        <v>33536</v>
      </c>
      <c r="E11" s="10">
        <v>1</v>
      </c>
      <c r="F11" s="11">
        <v>87.9</v>
      </c>
      <c r="G11" s="6">
        <v>200</v>
      </c>
      <c r="H11" s="8">
        <f t="shared" si="3"/>
        <v>17580</v>
      </c>
      <c r="I11" s="15">
        <v>1</v>
      </c>
      <c r="J11" s="16">
        <v>79.78</v>
      </c>
      <c r="K11" s="6">
        <v>200</v>
      </c>
      <c r="L11" s="17">
        <f t="shared" si="4"/>
        <v>15956</v>
      </c>
      <c r="M11" s="18"/>
      <c r="N11" s="17"/>
      <c r="O11" s="17"/>
      <c r="P11" s="17"/>
    </row>
    <row r="12" spans="1:16" ht="21.75" customHeight="1">
      <c r="A12" s="7" t="s">
        <v>18</v>
      </c>
      <c r="B12" s="7">
        <f t="shared" si="0"/>
        <v>9</v>
      </c>
      <c r="C12" s="8">
        <f t="shared" si="1"/>
        <v>744.31</v>
      </c>
      <c r="D12" s="9">
        <f t="shared" si="2"/>
        <v>148862</v>
      </c>
      <c r="E12" s="10">
        <v>2</v>
      </c>
      <c r="F12" s="11">
        <v>14.52</v>
      </c>
      <c r="G12" s="6">
        <v>200</v>
      </c>
      <c r="H12" s="8">
        <f t="shared" si="3"/>
        <v>2904</v>
      </c>
      <c r="I12" s="15">
        <v>6</v>
      </c>
      <c r="J12" s="16">
        <v>369.79</v>
      </c>
      <c r="K12" s="6">
        <v>200</v>
      </c>
      <c r="L12" s="17">
        <f t="shared" si="4"/>
        <v>73958</v>
      </c>
      <c r="M12" s="18">
        <v>1</v>
      </c>
      <c r="N12" s="22">
        <v>360</v>
      </c>
      <c r="O12" s="17">
        <v>200</v>
      </c>
      <c r="P12" s="17">
        <f>SUM(N12*200)</f>
        <v>72000</v>
      </c>
    </row>
    <row r="13" spans="1:16" ht="21.75" customHeight="1">
      <c r="A13" s="7" t="s">
        <v>19</v>
      </c>
      <c r="B13" s="7">
        <f t="shared" si="0"/>
        <v>1</v>
      </c>
      <c r="C13" s="8">
        <f t="shared" si="1"/>
        <v>6</v>
      </c>
      <c r="D13" s="9">
        <f t="shared" si="2"/>
        <v>1200</v>
      </c>
      <c r="E13" s="10"/>
      <c r="F13" s="12"/>
      <c r="G13" s="4"/>
      <c r="H13" s="8">
        <f t="shared" si="3"/>
        <v>0</v>
      </c>
      <c r="I13" s="15">
        <v>1</v>
      </c>
      <c r="J13" s="16">
        <v>6</v>
      </c>
      <c r="K13" s="6">
        <v>200</v>
      </c>
      <c r="L13" s="17">
        <f t="shared" si="4"/>
        <v>1200</v>
      </c>
      <c r="M13" s="17"/>
      <c r="N13" s="17"/>
      <c r="O13" s="17"/>
      <c r="P13" s="17"/>
    </row>
    <row r="14" spans="1:16" ht="21.75" customHeight="1">
      <c r="A14" s="7" t="s">
        <v>20</v>
      </c>
      <c r="B14" s="7">
        <f>SUM(B5:B13)</f>
        <v>66</v>
      </c>
      <c r="C14" s="7">
        <f aca="true" t="shared" si="5" ref="C14:P14">SUM(C5:C13)</f>
        <v>1943.39</v>
      </c>
      <c r="D14" s="7">
        <f t="shared" si="5"/>
        <v>388678</v>
      </c>
      <c r="E14" s="7">
        <f t="shared" si="5"/>
        <v>26</v>
      </c>
      <c r="F14" s="7">
        <f t="shared" si="5"/>
        <v>349.59999999999997</v>
      </c>
      <c r="G14" s="7">
        <v>200</v>
      </c>
      <c r="H14" s="7">
        <f t="shared" si="5"/>
        <v>69920</v>
      </c>
      <c r="I14" s="7">
        <f t="shared" si="5"/>
        <v>38</v>
      </c>
      <c r="J14" s="7">
        <f t="shared" si="5"/>
        <v>932.49</v>
      </c>
      <c r="K14" s="7">
        <v>200</v>
      </c>
      <c r="L14" s="7">
        <f t="shared" si="5"/>
        <v>186498</v>
      </c>
      <c r="M14" s="7">
        <f t="shared" si="5"/>
        <v>2</v>
      </c>
      <c r="N14" s="7">
        <f t="shared" si="5"/>
        <v>661.3</v>
      </c>
      <c r="O14" s="7">
        <v>200</v>
      </c>
      <c r="P14" s="7">
        <f t="shared" si="5"/>
        <v>132260</v>
      </c>
    </row>
    <row r="15" spans="1:16" ht="4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</sheetData>
  <sheetProtection/>
  <mergeCells count="8">
    <mergeCell ref="A1:O1"/>
    <mergeCell ref="A2:F2"/>
    <mergeCell ref="B3:D3"/>
    <mergeCell ref="E3:H3"/>
    <mergeCell ref="I3:L3"/>
    <mergeCell ref="M3:P3"/>
    <mergeCell ref="A15:P15"/>
    <mergeCell ref="A3:A4"/>
  </mergeCells>
  <printOptions/>
  <pageMargins left="0.4326388888888889" right="0.15694444444444444" top="0.66875" bottom="0.6687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</dc:creator>
  <cp:keywords/>
  <dc:description/>
  <cp:lastModifiedBy>ジ随ザ风ガ</cp:lastModifiedBy>
  <cp:lastPrinted>2018-05-02T09:30:09Z</cp:lastPrinted>
  <dcterms:created xsi:type="dcterms:W3CDTF">2018-04-26T02:55:41Z</dcterms:created>
  <dcterms:modified xsi:type="dcterms:W3CDTF">2019-09-20T07:22:17Z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11</vt:lpwstr>
  </property>
</Properties>
</file>